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amprion.sharepoint.com/sites/S-ER/Freigegebene Dokumente/rPoint/80_Mitarbeiter/Studierende/Borchard/Pool-Leitfaden/"/>
    </mc:Choice>
  </mc:AlternateContent>
  <xr:revisionPtr revIDLastSave="47" documentId="8_{DDB764CE-FBC6-409B-9C9D-40F63CF79E41}" xr6:coauthVersionLast="47" xr6:coauthVersionMax="47" xr10:uidLastSave="{2E9392B6-4B1D-4BF2-A546-3BA0F51B9A38}"/>
  <workbookProtection workbookAlgorithmName="SHA-512" workbookHashValue="cyyDhosPmqrSm9t5ULf3c+9bsZjvdRzHMj413x2gHtf3xxQZsaqrj4HHWe8hTA21bRG/ww067oCsr3Az9xhckQ==" workbookSaltValue="SrXvG/m8nKT48VqWUQpS+w==" workbookSpinCount="100000" lockStructure="1"/>
  <bookViews>
    <workbookView xWindow="28680" yWindow="-120" windowWidth="29040" windowHeight="15720" activeTab="1" xr2:uid="{BEE7D4E2-DF1E-4429-B56E-56AED383F8E8}"/>
  </bookViews>
  <sheets>
    <sheet name="Hinweise" sheetId="1" r:id="rId1"/>
    <sheet name="1. Abschnitt" sheetId="2" r:id="rId2"/>
    <sheet name="2. Abschnitt" sheetId="8" r:id="rId3"/>
    <sheet name="3. Abschnitt" sheetId="9" r:id="rId4"/>
    <sheet name="4. Abschnitt" sheetId="10" r:id="rId5"/>
    <sheet name="5. Abschnitt" sheetId="11" r:id="rId6"/>
    <sheet name="6. Abschnitt" sheetId="12" r:id="rId7"/>
    <sheet name="Ergebnisdatenblatt" sheetId="18" r:id="rId8"/>
    <sheet name="Uploadblatt" sheetId="19" r:id="rId9"/>
    <sheet name="Hilfsblatt" sheetId="17" state="hidden" r:id="rId10"/>
  </sheets>
  <definedNames>
    <definedName name="_xlnm._FilterDatabase" localSheetId="3" hidden="1">'3. Abschnitt'!$D$1:$D$238</definedName>
    <definedName name="Daten_1" localSheetId="9">'1. Abschnitt'!$B$2:INDEX('1. Abschnitt'!$D$2:$D$200,MAX(IF('1. Abschnitt'!$D$2:$D$200&lt;&gt;"",ROW('1. Abschnitt'!$D$2:$D$200))))</definedName>
    <definedName name="Daten_1_B" localSheetId="9">'1. Abschnitt'!$B$2:INDEX('1. Abschnitt'!$B$2:$B$200,MAX(IF('1. Abschnitt'!$B$2:$B$200&lt;&gt;"",ROW('1. Abschnitt'!$B$2:$B$200))))</definedName>
    <definedName name="Daten_1_C" localSheetId="9">'1. Abschnitt'!$C$2:INDEX('1. Abschnitt'!$C$2:$C$200,MAX(IF('1. Abschnitt'!$E$2:$E$200&lt;&gt;"",ROW('1. Abschnitt'!$E$2:$E$200))))</definedName>
    <definedName name="Daten_1_D" localSheetId="9">'1. Abschnitt'!$D$2:INDEX('1. Abschnitt'!$D$2:$D$200,MAX(IF('1. Abschnitt'!$D$2:$D$200&lt;&gt;"",ROW('1. Abschnitt'!$D$2:$D$200))))</definedName>
    <definedName name="Daten_1_E">'1. Abschnitt'!$E$2:INDEX('1. Abschnitt'!$E$2:$E$200,MAX(IF('1. Abschnitt'!$E$2:$E$200&lt;&gt;"",ROW('1. Abschnitt'!$E$2:$E$200))))</definedName>
    <definedName name="Daten_2" localSheetId="9">'2. Abschnitt'!$B$2:INDEX('2. Abschnitt'!$D$2:$D$200,MAX(IF('2. Abschnitt'!$D$2:$D$200&lt;&gt;"",ROW('2. Abschnitt'!$D$2:$D$200))))</definedName>
    <definedName name="Daten_2_B">'2. Abschnitt'!$B$2:INDEX('2. Abschnitt'!$B$2:$B$200,MAX(IF('2. Abschnitt'!$B$2:$B$200&lt;&gt;"",ROW('2. Abschnitt'!$B$2:$B$200))))</definedName>
    <definedName name="Daten_2_C">'2. Abschnitt'!$C$2:INDEX('2. Abschnitt'!$C$2:$C$200,MAX(IF('2. Abschnitt'!$E$2:$E$200&lt;&gt;"",ROW('2. Abschnitt'!$E$2:$E$200))))</definedName>
    <definedName name="Daten_2_D">'2. Abschnitt'!$D$2:INDEX('2. Abschnitt'!$D$2:$D$200,MAX(IF('2. Abschnitt'!$D$2:$D$200&lt;&gt;"",ROW('2. Abschnitt'!$D$2:$D$200))))</definedName>
    <definedName name="Daten_2_E">'2. Abschnitt'!$E$2:INDEX('2. Abschnitt'!$E$2:$E$200,MAX(IF('2. Abschnitt'!$E$2:$E$200&lt;&gt;"",ROW('2. Abschnitt'!$E$2:$E$200))))</definedName>
    <definedName name="Daten_3">'3. Abschnitt'!$B$2:INDEX('3. Abschnitt'!$D$2:$D$500,MAX(IF('3. Abschnitt'!$D$2:$D$500&lt;&gt;"",ROW('3. Abschnitt'!$D$2:$D$500))))</definedName>
    <definedName name="Daten_3_B">'3. Abschnitt'!$B$2:INDEX('3. Abschnitt'!$B$2:$B$500,MAX(IF('3. Abschnitt'!$B$2:$B$500&lt;&gt;"",ROW('3. Abschnitt'!$B$2:$B$500))))</definedName>
    <definedName name="Daten_3_C">'3. Abschnitt'!$C$2:INDEX('3. Abschnitt'!$C$2:$C$500,MAX(IF('3. Abschnitt'!$E$2:$E$500&lt;&gt;"",ROW('3. Abschnitt'!$E$2:$E$500))))</definedName>
    <definedName name="Daten_3_D">'3. Abschnitt'!$D$2:INDEX('3. Abschnitt'!$D$2:$D$500,MAX(IF('3. Abschnitt'!$D$2:$D$500&lt;&gt;"",ROW('3. Abschnitt'!$D$2:$D$500))))</definedName>
    <definedName name="Daten_3_E">'3. Abschnitt'!$E$2:INDEX('3. Abschnitt'!$E$2:$E$500,MAX(IF('3. Abschnitt'!$E$2:$E$500&lt;&gt;"",ROW('3. Abschnitt'!$E$2:$E$500))))</definedName>
    <definedName name="Daten_4">'4. Abschnitt'!$B$2:INDEX('4. Abschnitt'!$D$2:$D$200,MAX(IF('4. Abschnitt'!$D$2:$D$200&lt;&gt;"",ROW('4. Abschnitt'!$D$2:$D$200))))</definedName>
    <definedName name="Daten_4_B">'4. Abschnitt'!$B$2:INDEX('4. Abschnitt'!$B$2:$B$200,MAX(IF('4. Abschnitt'!$B$2:$B$200&lt;&gt;"",ROW('4. Abschnitt'!$B$2:$B$200))))</definedName>
    <definedName name="Daten_4_C">'4. Abschnitt'!$C$2:INDEX('4. Abschnitt'!$C$2:$C$200,MAX(IF('4. Abschnitt'!$E$2:$E$200&lt;&gt;"",ROW('4. Abschnitt'!$E$2:$E$200))))</definedName>
    <definedName name="Daten_4_D">'4. Abschnitt'!$D$2:INDEX('4. Abschnitt'!$D$2:$D$200,MAX(IF('4. Abschnitt'!$D$2:$D$200&lt;&gt;"",ROW('4. Abschnitt'!$D$2:$D$200))))</definedName>
    <definedName name="Daten_4_E">'4. Abschnitt'!$E$2:INDEX('4. Abschnitt'!$E$2:$E$200,MAX(IF('4. Abschnitt'!$E$2:$E$200&lt;&gt;"",ROW('4. Abschnitt'!$E$2:$E$200))))</definedName>
    <definedName name="Daten_5">'5. Abschnitt'!$B$2:INDEX('5. Abschnitt'!$D$2:$D$200,MAX(IF('5. Abschnitt'!$D$2:$D$200&lt;&gt;"",ROW('5. Abschnitt'!$D$2:$D$200))))</definedName>
    <definedName name="Daten_5_B">'5. Abschnitt'!$B$2:INDEX('5. Abschnitt'!$B$2:$B$200,MAX(IF('5. Abschnitt'!$B$2:$B$200&lt;&gt;"",ROW('5. Abschnitt'!$B$2:$B$200))))</definedName>
    <definedName name="Daten_5_C">'5. Abschnitt'!$C$2:INDEX('5. Abschnitt'!$C$2:$C$200,MAX(IF('5. Abschnitt'!$E$2:$E$200&lt;&gt;"",ROW('5. Abschnitt'!$E$2:$E$200))))</definedName>
    <definedName name="Daten_5_D">'5. Abschnitt'!$D$2:INDEX('5. Abschnitt'!$D$2:$D$200,MAX(IF('5. Abschnitt'!$D$2:$D$200&lt;&gt;"",ROW('5. Abschnitt'!$D$2:$D$200))))</definedName>
    <definedName name="Daten_5_E">'5. Abschnitt'!$E$2:INDEX('5. Abschnitt'!$E$2:$E$200,MAX(IF('5. Abschnitt'!$E$2:$E$200&lt;&gt;"",ROW('5. Abschnitt'!$E$2:$E$200))))</definedName>
    <definedName name="Daten_6">'6. Abschnitt'!$B$2:INDEX('6. Abschnitt'!$D$2:$D$200,MAX(IF('6. Abschnitt'!$D$2:$D$200&lt;&gt;"",ROW('6. Abschnitt'!$D$2:$D$200))))</definedName>
    <definedName name="Daten_6_B">'6. Abschnitt'!$B$2:INDEX('6. Abschnitt'!$B$2:$B$200,MAX(IF('6. Abschnitt'!$B$2:$B$200&lt;&gt;"",ROW('6. Abschnitt'!$B$2:$B$200))))</definedName>
    <definedName name="Daten_6_C">'6. Abschnitt'!$C$2:INDEX('6. Abschnitt'!$C$2:$C$200,MAX(IF('6. Abschnitt'!$E$2:$E$200&lt;&gt;"",ROW('6. Abschnitt'!$E$2:$E$200))))</definedName>
    <definedName name="Daten_6_D">'6. Abschnitt'!$D$2:INDEX('6. Abschnitt'!$D$2:$D$200,MAX(IF('6. Abschnitt'!$D$2:$D$200&lt;&gt;"",ROW('6. Abschnitt'!$D$2:$D$200))))</definedName>
    <definedName name="Daten_6_E">'6. Abschnitt'!$E$2:INDEX('6. Abschnitt'!$E$2:$E$200,MAX(IF('6. Abschnitt'!$E$2:$E$200&lt;&gt;"",ROW('6. Abschnitt'!$E$2:$E$200))))</definedName>
    <definedName name="_xlnm.Print_Area" localSheetId="1">'1. Abschnitt'!$B$1:$D$32</definedName>
    <definedName name="_xlnm.Print_Area" localSheetId="2">'2. Abschnitt'!$B$1:$D$65</definedName>
    <definedName name="_xlnm.Print_Area" localSheetId="3">'3. Abschnitt'!$B$1:$D$237</definedName>
    <definedName name="_xlnm.Print_Area" localSheetId="4">'4. Abschnitt'!$B$1:$D$37</definedName>
    <definedName name="_xlnm.Print_Area" localSheetId="5">'5. Abschnitt'!$B$1:$D$107</definedName>
    <definedName name="_xlnm.Print_Area" localSheetId="6">'6. Abschnitt'!$B$1:$D$10</definedName>
    <definedName name="_xlnm.Print_Area" localSheetId="7">INDEX(Ergebnisdatenblatt!$A:$D,1,1):INDEX(Ergebnisdatenblatt!$A:$D,MATCH("61.",Ergebnisdatenblatt!$A:$A,0),COLUMN(Ergebnisdatenblatt!$D:$D))</definedName>
    <definedName name="_xlnm.Print_Area" localSheetId="9">Hilfsblatt!$C$1</definedName>
    <definedName name="_xlnm.Print_Area" localSheetId="0">Hinweise!$A$1:$C$62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 i="17" l="1" a="1"/>
  <c r="C5" i="17" s="1"/>
  <c r="C8" i="17" l="1" a="1"/>
  <c r="C8" i="17" s="1"/>
  <c r="D8" i="17" a="1"/>
  <c r="D8" i="17" s="1"/>
  <c r="E8" i="17" a="1"/>
  <c r="E8" i="17" s="1"/>
  <c r="F8" i="17" a="1"/>
  <c r="F8" i="17" s="1"/>
  <c r="G8" i="17" a="1"/>
  <c r="G8" i="17" s="1"/>
  <c r="H8" i="17" a="1"/>
  <c r="H8" i="17" s="1"/>
  <c r="I8" i="17" a="1"/>
  <c r="I8" i="17" s="1"/>
  <c r="J8" i="17" a="1"/>
  <c r="J8" i="17" s="1"/>
  <c r="K8" i="17" a="1"/>
  <c r="K8" i="17" s="1"/>
  <c r="AD9" i="17" a="1"/>
  <c r="AD10" i="17" a="1"/>
  <c r="AD11" i="17" a="1"/>
  <c r="AD12" i="17" a="1"/>
  <c r="AD13" i="17" a="1"/>
  <c r="AD14" i="17" a="1"/>
  <c r="AD15" i="17" a="1"/>
  <c r="AD16" i="17" a="1"/>
  <c r="AD17" i="17" a="1"/>
  <c r="AD18" i="17" a="1"/>
  <c r="AD19" i="17" a="1"/>
  <c r="AD20" i="17" a="1"/>
  <c r="AD21" i="17" a="1"/>
  <c r="AD22" i="17" a="1"/>
  <c r="AD23" i="17" a="1"/>
  <c r="AD24" i="17" a="1"/>
  <c r="AD25" i="17" a="1"/>
  <c r="AD26" i="17" a="1"/>
  <c r="AD27" i="17" a="1"/>
  <c r="AD28" i="17" a="1"/>
  <c r="AD29" i="17" a="1"/>
  <c r="AD30" i="17" a="1"/>
  <c r="AD31" i="17" a="1"/>
  <c r="AD32" i="17" a="1"/>
  <c r="AD33" i="17" a="1"/>
  <c r="AD34" i="17" a="1"/>
  <c r="AD35" i="17" a="1"/>
  <c r="AD36" i="17" a="1"/>
  <c r="AD37" i="17" a="1"/>
  <c r="AD38" i="17" a="1"/>
  <c r="AD39" i="17" a="1"/>
  <c r="AD40" i="17" a="1"/>
  <c r="AD41" i="17" a="1"/>
  <c r="AD42" i="17" a="1"/>
  <c r="AD43" i="17" a="1"/>
  <c r="AD44" i="17" a="1"/>
  <c r="AD45" i="17" a="1"/>
  <c r="AD46" i="17" a="1"/>
  <c r="AD47" i="17" a="1"/>
  <c r="AD48" i="17" a="1"/>
  <c r="AD49" i="17" a="1"/>
  <c r="AD50" i="17" a="1"/>
  <c r="AD51" i="17" a="1"/>
  <c r="AD52" i="17" a="1"/>
  <c r="AD53" i="17" a="1"/>
  <c r="AD54" i="17" a="1"/>
  <c r="AD55" i="17" a="1"/>
  <c r="AD56" i="17" a="1"/>
  <c r="AD57" i="17" a="1"/>
  <c r="AD58" i="17" a="1"/>
  <c r="AD59" i="17" a="1"/>
  <c r="AD60" i="17" a="1"/>
  <c r="AD61" i="17" a="1"/>
  <c r="AD62" i="17" a="1"/>
  <c r="AD63" i="17" a="1"/>
  <c r="AD64" i="17" a="1"/>
  <c r="AD65" i="17" a="1"/>
  <c r="AD66" i="17" a="1"/>
  <c r="AD67" i="17" a="1"/>
  <c r="AD68" i="17" a="1"/>
  <c r="AD69" i="17" a="1"/>
  <c r="AD70" i="17" a="1"/>
  <c r="AD71" i="17" a="1"/>
  <c r="AD6" i="17" a="1"/>
  <c r="AD7" i="17" a="1"/>
  <c r="AD8" i="17" a="1"/>
  <c r="AD5" i="17" a="1"/>
  <c r="D70" i="17" a="1"/>
  <c r="D70" i="17" s="1"/>
  <c r="E70" i="17" a="1"/>
  <c r="E70" i="17" s="1"/>
  <c r="F70" i="17" a="1"/>
  <c r="F70" i="17" s="1"/>
  <c r="G70" i="17" a="1"/>
  <c r="G70" i="17" s="1"/>
  <c r="H70" i="17" a="1"/>
  <c r="H70" i="17" s="1"/>
  <c r="I70" i="17" a="1"/>
  <c r="I70" i="17" s="1"/>
  <c r="J70" i="17" a="1"/>
  <c r="J70" i="17" s="1"/>
  <c r="K70" i="17" a="1"/>
  <c r="K70" i="17" s="1"/>
  <c r="L70" i="17" a="1"/>
  <c r="L70" i="17" s="1"/>
  <c r="M70" i="17" a="1"/>
  <c r="M70" i="17" s="1"/>
  <c r="N70" i="17" a="1"/>
  <c r="N70" i="17" s="1"/>
  <c r="O70" i="17" a="1"/>
  <c r="O70" i="17" s="1"/>
  <c r="P70" i="17" a="1"/>
  <c r="P70" i="17" s="1"/>
  <c r="Q70" i="17" a="1"/>
  <c r="Q70" i="17" s="1"/>
  <c r="R70" i="17" a="1"/>
  <c r="R70" i="17" s="1"/>
  <c r="S70" i="17" a="1"/>
  <c r="S70" i="17" s="1"/>
  <c r="T70" i="17" a="1"/>
  <c r="T70" i="17" s="1"/>
  <c r="U70" i="17" a="1"/>
  <c r="U70" i="17" s="1"/>
  <c r="V70" i="17" a="1"/>
  <c r="V70" i="17" s="1"/>
  <c r="W70" i="17" a="1"/>
  <c r="W70" i="17" s="1"/>
  <c r="X70" i="17" a="1"/>
  <c r="X70" i="17" s="1"/>
  <c r="Y70" i="17" a="1"/>
  <c r="Y70" i="17" s="1"/>
  <c r="Z70" i="17" a="1"/>
  <c r="Z70" i="17" s="1"/>
  <c r="AA70" i="17" a="1"/>
  <c r="AA70" i="17" s="1"/>
  <c r="AB70" i="17" a="1"/>
  <c r="AB70" i="17" s="1"/>
  <c r="D71" i="17" a="1"/>
  <c r="D71" i="17" s="1"/>
  <c r="E71" i="17" a="1"/>
  <c r="E71" i="17" s="1"/>
  <c r="F71" i="17" a="1"/>
  <c r="F71" i="17" s="1"/>
  <c r="G71" i="17" a="1"/>
  <c r="G71" i="17" s="1"/>
  <c r="H71" i="17" a="1"/>
  <c r="H71" i="17" s="1"/>
  <c r="I71" i="17" a="1"/>
  <c r="I71" i="17" s="1"/>
  <c r="J71" i="17" a="1"/>
  <c r="J71" i="17" s="1"/>
  <c r="K71" i="17" a="1"/>
  <c r="K71" i="17" s="1"/>
  <c r="L71" i="17" a="1"/>
  <c r="L71" i="17" s="1"/>
  <c r="M71" i="17" a="1"/>
  <c r="M71" i="17" s="1"/>
  <c r="N71" i="17" a="1"/>
  <c r="N71" i="17" s="1"/>
  <c r="O71" i="17" a="1"/>
  <c r="O71" i="17" s="1"/>
  <c r="P71" i="17" a="1"/>
  <c r="P71" i="17" s="1"/>
  <c r="Q71" i="17" a="1"/>
  <c r="Q71" i="17" s="1"/>
  <c r="R71" i="17" a="1"/>
  <c r="R71" i="17" s="1"/>
  <c r="S71" i="17" a="1"/>
  <c r="S71" i="17" s="1"/>
  <c r="T71" i="17" a="1"/>
  <c r="T71" i="17" s="1"/>
  <c r="U71" i="17" a="1"/>
  <c r="U71" i="17" s="1"/>
  <c r="V71" i="17" a="1"/>
  <c r="V71" i="17" s="1"/>
  <c r="W71" i="17" a="1"/>
  <c r="W71" i="17" s="1"/>
  <c r="X71" i="17" a="1"/>
  <c r="X71" i="17" s="1"/>
  <c r="Y71" i="17" a="1"/>
  <c r="Y71" i="17" s="1"/>
  <c r="Z71" i="17" a="1"/>
  <c r="Z71" i="17" s="1"/>
  <c r="AA71" i="17" a="1"/>
  <c r="AA71" i="17" s="1"/>
  <c r="AB71" i="17" a="1"/>
  <c r="AB71" i="17" s="1"/>
  <c r="C71" i="17" a="1"/>
  <c r="C71" i="17" s="1"/>
  <c r="C70" i="17" a="1"/>
  <c r="C70" i="17" s="1"/>
  <c r="D54" i="17" a="1"/>
  <c r="D54" i="17" s="1"/>
  <c r="E54" i="17" a="1"/>
  <c r="E54" i="17" s="1"/>
  <c r="F54" i="17" a="1"/>
  <c r="F54" i="17" s="1"/>
  <c r="G54" i="17" a="1"/>
  <c r="G54" i="17" s="1"/>
  <c r="H54" i="17" a="1"/>
  <c r="H54" i="17" s="1"/>
  <c r="I54" i="17" a="1"/>
  <c r="I54" i="17" s="1"/>
  <c r="J54" i="17" a="1"/>
  <c r="J54" i="17" s="1"/>
  <c r="K54" i="17" a="1"/>
  <c r="K54" i="17" s="1"/>
  <c r="L54" i="17" a="1"/>
  <c r="L54" i="17" s="1"/>
  <c r="M54" i="17" a="1"/>
  <c r="M54" i="17" s="1"/>
  <c r="N54" i="17" a="1"/>
  <c r="N54" i="17" s="1"/>
  <c r="O54" i="17" a="1"/>
  <c r="O54" i="17" s="1"/>
  <c r="P54" i="17" a="1"/>
  <c r="P54" i="17" s="1"/>
  <c r="Q54" i="17" a="1"/>
  <c r="Q54" i="17" s="1"/>
  <c r="R54" i="17" a="1"/>
  <c r="R54" i="17" s="1"/>
  <c r="S54" i="17" a="1"/>
  <c r="S54" i="17" s="1"/>
  <c r="T54" i="17" a="1"/>
  <c r="T54" i="17" s="1"/>
  <c r="U54" i="17" a="1"/>
  <c r="U54" i="17" s="1"/>
  <c r="V54" i="17" a="1"/>
  <c r="V54" i="17" s="1"/>
  <c r="W54" i="17" a="1"/>
  <c r="W54" i="17" s="1"/>
  <c r="X54" i="17" a="1"/>
  <c r="X54" i="17" s="1"/>
  <c r="Y54" i="17" a="1"/>
  <c r="Y54" i="17" s="1"/>
  <c r="Z54" i="17" a="1"/>
  <c r="Z54" i="17" s="1"/>
  <c r="AA54" i="17" a="1"/>
  <c r="AA54" i="17" s="1"/>
  <c r="AB54" i="17" a="1"/>
  <c r="AB54" i="17" s="1"/>
  <c r="D55" i="17" a="1"/>
  <c r="D55" i="17" s="1"/>
  <c r="E55" i="17" a="1"/>
  <c r="E55" i="17" s="1"/>
  <c r="F55" i="17" a="1"/>
  <c r="F55" i="17" s="1"/>
  <c r="G55" i="17" a="1"/>
  <c r="G55" i="17" s="1"/>
  <c r="H55" i="17" a="1"/>
  <c r="H55" i="17" s="1"/>
  <c r="I55" i="17" a="1"/>
  <c r="I55" i="17" s="1"/>
  <c r="J55" i="17" a="1"/>
  <c r="J55" i="17" s="1"/>
  <c r="K55" i="17" a="1"/>
  <c r="K55" i="17" s="1"/>
  <c r="L55" i="17" a="1"/>
  <c r="L55" i="17" s="1"/>
  <c r="M55" i="17" a="1"/>
  <c r="M55" i="17" s="1"/>
  <c r="N55" i="17" a="1"/>
  <c r="N55" i="17" s="1"/>
  <c r="O55" i="17" a="1"/>
  <c r="O55" i="17" s="1"/>
  <c r="P55" i="17" a="1"/>
  <c r="P55" i="17" s="1"/>
  <c r="Q55" i="17" a="1"/>
  <c r="Q55" i="17" s="1"/>
  <c r="R55" i="17" a="1"/>
  <c r="R55" i="17" s="1"/>
  <c r="S55" i="17" a="1"/>
  <c r="S55" i="17" s="1"/>
  <c r="T55" i="17" a="1"/>
  <c r="T55" i="17" s="1"/>
  <c r="U55" i="17" a="1"/>
  <c r="U55" i="17" s="1"/>
  <c r="V55" i="17" a="1"/>
  <c r="V55" i="17" s="1"/>
  <c r="W55" i="17" a="1"/>
  <c r="W55" i="17" s="1"/>
  <c r="X55" i="17" a="1"/>
  <c r="X55" i="17" s="1"/>
  <c r="Y55" i="17" a="1"/>
  <c r="Y55" i="17" s="1"/>
  <c r="Z55" i="17" a="1"/>
  <c r="Z55" i="17" s="1"/>
  <c r="AA55" i="17" a="1"/>
  <c r="AA55" i="17" s="1"/>
  <c r="AB55" i="17" a="1"/>
  <c r="AB55" i="17" s="1"/>
  <c r="D56" i="17" a="1"/>
  <c r="D56" i="17" s="1"/>
  <c r="E56" i="17" a="1"/>
  <c r="E56" i="17" s="1"/>
  <c r="F56" i="17" a="1"/>
  <c r="F56" i="17" s="1"/>
  <c r="G56" i="17" a="1"/>
  <c r="G56" i="17" s="1"/>
  <c r="H56" i="17" a="1"/>
  <c r="H56" i="17" s="1"/>
  <c r="I56" i="17" a="1"/>
  <c r="I56" i="17" s="1"/>
  <c r="J56" i="17" a="1"/>
  <c r="J56" i="17" s="1"/>
  <c r="K56" i="17" a="1"/>
  <c r="K56" i="17" s="1"/>
  <c r="L56" i="17" a="1"/>
  <c r="L56" i="17" s="1"/>
  <c r="M56" i="17" a="1"/>
  <c r="M56" i="17" s="1"/>
  <c r="N56" i="17" a="1"/>
  <c r="N56" i="17" s="1"/>
  <c r="O56" i="17" a="1"/>
  <c r="O56" i="17" s="1"/>
  <c r="P56" i="17" a="1"/>
  <c r="P56" i="17" s="1"/>
  <c r="Q56" i="17" a="1"/>
  <c r="Q56" i="17" s="1"/>
  <c r="R56" i="17" a="1"/>
  <c r="R56" i="17" s="1"/>
  <c r="S56" i="17" a="1"/>
  <c r="S56" i="17" s="1"/>
  <c r="T56" i="17" a="1"/>
  <c r="T56" i="17" s="1"/>
  <c r="U56" i="17" a="1"/>
  <c r="U56" i="17" s="1"/>
  <c r="V56" i="17" a="1"/>
  <c r="V56" i="17" s="1"/>
  <c r="W56" i="17" a="1"/>
  <c r="W56" i="17" s="1"/>
  <c r="X56" i="17" a="1"/>
  <c r="X56" i="17" s="1"/>
  <c r="Y56" i="17" a="1"/>
  <c r="Y56" i="17" s="1"/>
  <c r="Z56" i="17" a="1"/>
  <c r="Z56" i="17" s="1"/>
  <c r="AA56" i="17" a="1"/>
  <c r="AA56" i="17" s="1"/>
  <c r="AB56" i="17" a="1"/>
  <c r="AB56" i="17" s="1"/>
  <c r="D57" i="17" a="1"/>
  <c r="D57" i="17" s="1"/>
  <c r="E57" i="17" a="1"/>
  <c r="E57" i="17" s="1"/>
  <c r="F57" i="17" a="1"/>
  <c r="F57" i="17" s="1"/>
  <c r="G57" i="17" a="1"/>
  <c r="G57" i="17" s="1"/>
  <c r="H57" i="17" a="1"/>
  <c r="H57" i="17" s="1"/>
  <c r="I57" i="17" a="1"/>
  <c r="I57" i="17" s="1"/>
  <c r="J57" i="17" a="1"/>
  <c r="J57" i="17" s="1"/>
  <c r="K57" i="17" a="1"/>
  <c r="K57" i="17" s="1"/>
  <c r="L57" i="17" a="1"/>
  <c r="L57" i="17" s="1"/>
  <c r="M57" i="17" a="1"/>
  <c r="M57" i="17" s="1"/>
  <c r="N57" i="17" a="1"/>
  <c r="N57" i="17" s="1"/>
  <c r="O57" i="17" a="1"/>
  <c r="O57" i="17" s="1"/>
  <c r="P57" i="17" a="1"/>
  <c r="P57" i="17" s="1"/>
  <c r="Q57" i="17" a="1"/>
  <c r="Q57" i="17" s="1"/>
  <c r="R57" i="17" a="1"/>
  <c r="R57" i="17" s="1"/>
  <c r="S57" i="17" a="1"/>
  <c r="S57" i="17" s="1"/>
  <c r="T57" i="17" a="1"/>
  <c r="T57" i="17" s="1"/>
  <c r="U57" i="17" a="1"/>
  <c r="U57" i="17" s="1"/>
  <c r="V57" i="17" a="1"/>
  <c r="V57" i="17" s="1"/>
  <c r="W57" i="17" a="1"/>
  <c r="W57" i="17" s="1"/>
  <c r="X57" i="17" a="1"/>
  <c r="X57" i="17" s="1"/>
  <c r="Y57" i="17" a="1"/>
  <c r="Y57" i="17" s="1"/>
  <c r="Z57" i="17" a="1"/>
  <c r="Z57" i="17" s="1"/>
  <c r="AA57" i="17" a="1"/>
  <c r="AA57" i="17" s="1"/>
  <c r="AB57" i="17" a="1"/>
  <c r="AB57" i="17" s="1"/>
  <c r="D58" i="17" a="1"/>
  <c r="D58" i="17" s="1"/>
  <c r="E58" i="17" a="1"/>
  <c r="E58" i="17" s="1"/>
  <c r="F58" i="17" a="1"/>
  <c r="F58" i="17" s="1"/>
  <c r="G58" i="17" a="1"/>
  <c r="G58" i="17" s="1"/>
  <c r="H58" i="17" a="1"/>
  <c r="H58" i="17" s="1"/>
  <c r="I58" i="17" a="1"/>
  <c r="I58" i="17" s="1"/>
  <c r="J58" i="17" a="1"/>
  <c r="J58" i="17" s="1"/>
  <c r="K58" i="17" a="1"/>
  <c r="K58" i="17" s="1"/>
  <c r="L58" i="17" a="1"/>
  <c r="L58" i="17" s="1"/>
  <c r="M58" i="17" a="1"/>
  <c r="M58" i="17" s="1"/>
  <c r="N58" i="17" a="1"/>
  <c r="N58" i="17" s="1"/>
  <c r="O58" i="17" a="1"/>
  <c r="O58" i="17" s="1"/>
  <c r="P58" i="17" a="1"/>
  <c r="P58" i="17" s="1"/>
  <c r="Q58" i="17" a="1"/>
  <c r="Q58" i="17" s="1"/>
  <c r="R58" i="17" a="1"/>
  <c r="R58" i="17" s="1"/>
  <c r="S58" i="17" a="1"/>
  <c r="S58" i="17" s="1"/>
  <c r="T58" i="17" a="1"/>
  <c r="T58" i="17" s="1"/>
  <c r="U58" i="17" a="1"/>
  <c r="U58" i="17" s="1"/>
  <c r="V58" i="17" a="1"/>
  <c r="V58" i="17" s="1"/>
  <c r="W58" i="17" a="1"/>
  <c r="W58" i="17" s="1"/>
  <c r="X58" i="17" a="1"/>
  <c r="X58" i="17" s="1"/>
  <c r="Y58" i="17" a="1"/>
  <c r="Y58" i="17" s="1"/>
  <c r="Z58" i="17" a="1"/>
  <c r="Z58" i="17" s="1"/>
  <c r="AA58" i="17" a="1"/>
  <c r="AA58" i="17" s="1"/>
  <c r="AB58" i="17" a="1"/>
  <c r="AB58" i="17" s="1"/>
  <c r="D59" i="17" a="1"/>
  <c r="D59" i="17" s="1"/>
  <c r="E59" i="17" a="1"/>
  <c r="E59" i="17" s="1"/>
  <c r="F59" i="17" a="1"/>
  <c r="F59" i="17" s="1"/>
  <c r="G59" i="17" a="1"/>
  <c r="G59" i="17" s="1"/>
  <c r="H59" i="17" a="1"/>
  <c r="H59" i="17" s="1"/>
  <c r="I59" i="17" a="1"/>
  <c r="I59" i="17" s="1"/>
  <c r="J59" i="17" a="1"/>
  <c r="J59" i="17" s="1"/>
  <c r="K59" i="17" a="1"/>
  <c r="K59" i="17" s="1"/>
  <c r="L59" i="17" a="1"/>
  <c r="L59" i="17" s="1"/>
  <c r="M59" i="17" a="1"/>
  <c r="M59" i="17" s="1"/>
  <c r="N59" i="17" a="1"/>
  <c r="N59" i="17" s="1"/>
  <c r="O59" i="17" a="1"/>
  <c r="O59" i="17" s="1"/>
  <c r="P59" i="17" a="1"/>
  <c r="P59" i="17" s="1"/>
  <c r="Q59" i="17" a="1"/>
  <c r="Q59" i="17" s="1"/>
  <c r="R59" i="17" a="1"/>
  <c r="R59" i="17" s="1"/>
  <c r="S59" i="17" a="1"/>
  <c r="S59" i="17" s="1"/>
  <c r="T59" i="17" a="1"/>
  <c r="T59" i="17" s="1"/>
  <c r="U59" i="17" a="1"/>
  <c r="U59" i="17" s="1"/>
  <c r="V59" i="17" a="1"/>
  <c r="V59" i="17" s="1"/>
  <c r="W59" i="17" a="1"/>
  <c r="W59" i="17" s="1"/>
  <c r="X59" i="17" a="1"/>
  <c r="X59" i="17" s="1"/>
  <c r="Y59" i="17" a="1"/>
  <c r="Y59" i="17" s="1"/>
  <c r="Z59" i="17" a="1"/>
  <c r="Z59" i="17" s="1"/>
  <c r="AA59" i="17" a="1"/>
  <c r="AA59" i="17" s="1"/>
  <c r="AB59" i="17" a="1"/>
  <c r="AB59" i="17" s="1"/>
  <c r="D60" i="17" a="1"/>
  <c r="D60" i="17" s="1"/>
  <c r="E60" i="17" a="1"/>
  <c r="E60" i="17" s="1"/>
  <c r="F60" i="17" a="1"/>
  <c r="F60" i="17" s="1"/>
  <c r="G60" i="17" a="1"/>
  <c r="G60" i="17" s="1"/>
  <c r="H60" i="17" a="1"/>
  <c r="H60" i="17" s="1"/>
  <c r="I60" i="17" a="1"/>
  <c r="I60" i="17" s="1"/>
  <c r="J60" i="17" a="1"/>
  <c r="J60" i="17" s="1"/>
  <c r="K60" i="17" a="1"/>
  <c r="K60" i="17" s="1"/>
  <c r="L60" i="17" a="1"/>
  <c r="L60" i="17" s="1"/>
  <c r="M60" i="17" a="1"/>
  <c r="M60" i="17" s="1"/>
  <c r="N60" i="17" a="1"/>
  <c r="N60" i="17" s="1"/>
  <c r="O60" i="17" a="1"/>
  <c r="O60" i="17" s="1"/>
  <c r="P60" i="17" a="1"/>
  <c r="P60" i="17" s="1"/>
  <c r="Q60" i="17" a="1"/>
  <c r="Q60" i="17" s="1"/>
  <c r="R60" i="17" a="1"/>
  <c r="R60" i="17" s="1"/>
  <c r="S60" i="17" a="1"/>
  <c r="S60" i="17" s="1"/>
  <c r="T60" i="17" a="1"/>
  <c r="T60" i="17" s="1"/>
  <c r="U60" i="17" a="1"/>
  <c r="U60" i="17" s="1"/>
  <c r="V60" i="17" a="1"/>
  <c r="V60" i="17" s="1"/>
  <c r="W60" i="17" a="1"/>
  <c r="W60" i="17" s="1"/>
  <c r="X60" i="17" a="1"/>
  <c r="X60" i="17" s="1"/>
  <c r="Y60" i="17" a="1"/>
  <c r="Y60" i="17" s="1"/>
  <c r="Z60" i="17" a="1"/>
  <c r="Z60" i="17" s="1"/>
  <c r="AA60" i="17" a="1"/>
  <c r="AA60" i="17" s="1"/>
  <c r="AB60" i="17" a="1"/>
  <c r="AB60" i="17" s="1"/>
  <c r="D61" i="17" a="1"/>
  <c r="D61" i="17" s="1"/>
  <c r="E61" i="17" a="1"/>
  <c r="E61" i="17" s="1"/>
  <c r="F61" i="17" a="1"/>
  <c r="F61" i="17" s="1"/>
  <c r="G61" i="17" a="1"/>
  <c r="G61" i="17" s="1"/>
  <c r="H61" i="17" a="1"/>
  <c r="H61" i="17" s="1"/>
  <c r="I61" i="17" a="1"/>
  <c r="I61" i="17" s="1"/>
  <c r="J61" i="17" a="1"/>
  <c r="J61" i="17" s="1"/>
  <c r="K61" i="17" a="1"/>
  <c r="K61" i="17" s="1"/>
  <c r="L61" i="17" a="1"/>
  <c r="L61" i="17" s="1"/>
  <c r="M61" i="17" a="1"/>
  <c r="M61" i="17" s="1"/>
  <c r="N61" i="17" a="1"/>
  <c r="N61" i="17" s="1"/>
  <c r="O61" i="17" a="1"/>
  <c r="O61" i="17" s="1"/>
  <c r="P61" i="17" a="1"/>
  <c r="P61" i="17" s="1"/>
  <c r="Q61" i="17" a="1"/>
  <c r="Q61" i="17" s="1"/>
  <c r="R61" i="17" a="1"/>
  <c r="R61" i="17" s="1"/>
  <c r="S61" i="17" a="1"/>
  <c r="S61" i="17" s="1"/>
  <c r="T61" i="17" a="1"/>
  <c r="T61" i="17" s="1"/>
  <c r="U61" i="17" a="1"/>
  <c r="U61" i="17" s="1"/>
  <c r="V61" i="17" a="1"/>
  <c r="V61" i="17" s="1"/>
  <c r="W61" i="17" a="1"/>
  <c r="W61" i="17" s="1"/>
  <c r="X61" i="17" a="1"/>
  <c r="X61" i="17" s="1"/>
  <c r="Y61" i="17" a="1"/>
  <c r="Y61" i="17" s="1"/>
  <c r="Z61" i="17" a="1"/>
  <c r="Z61" i="17" s="1"/>
  <c r="AA61" i="17" a="1"/>
  <c r="AA61" i="17" s="1"/>
  <c r="AB61" i="17" a="1"/>
  <c r="AB61" i="17" s="1"/>
  <c r="D62" i="17" a="1"/>
  <c r="D62" i="17" s="1"/>
  <c r="E62" i="17" a="1"/>
  <c r="E62" i="17" s="1"/>
  <c r="F62" i="17" a="1"/>
  <c r="F62" i="17" s="1"/>
  <c r="G62" i="17" a="1"/>
  <c r="G62" i="17" s="1"/>
  <c r="H62" i="17" a="1"/>
  <c r="H62" i="17" s="1"/>
  <c r="I62" i="17" a="1"/>
  <c r="I62" i="17" s="1"/>
  <c r="J62" i="17" a="1"/>
  <c r="J62" i="17" s="1"/>
  <c r="K62" i="17" a="1"/>
  <c r="K62" i="17" s="1"/>
  <c r="L62" i="17" a="1"/>
  <c r="L62" i="17" s="1"/>
  <c r="M62" i="17" a="1"/>
  <c r="M62" i="17" s="1"/>
  <c r="N62" i="17" a="1"/>
  <c r="N62" i="17" s="1"/>
  <c r="O62" i="17" a="1"/>
  <c r="O62" i="17" s="1"/>
  <c r="P62" i="17" a="1"/>
  <c r="P62" i="17" s="1"/>
  <c r="Q62" i="17" a="1"/>
  <c r="Q62" i="17" s="1"/>
  <c r="R62" i="17" a="1"/>
  <c r="R62" i="17" s="1"/>
  <c r="S62" i="17" a="1"/>
  <c r="S62" i="17" s="1"/>
  <c r="T62" i="17" a="1"/>
  <c r="T62" i="17" s="1"/>
  <c r="U62" i="17" a="1"/>
  <c r="U62" i="17" s="1"/>
  <c r="V62" i="17" a="1"/>
  <c r="V62" i="17" s="1"/>
  <c r="W62" i="17" a="1"/>
  <c r="W62" i="17" s="1"/>
  <c r="X62" i="17" a="1"/>
  <c r="X62" i="17" s="1"/>
  <c r="Y62" i="17" a="1"/>
  <c r="Y62" i="17" s="1"/>
  <c r="Z62" i="17" a="1"/>
  <c r="Z62" i="17" s="1"/>
  <c r="AA62" i="17" a="1"/>
  <c r="AA62" i="17" s="1"/>
  <c r="AB62" i="17" a="1"/>
  <c r="AB62" i="17" s="1"/>
  <c r="D63" i="17" a="1"/>
  <c r="D63" i="17" s="1"/>
  <c r="E63" i="17" a="1"/>
  <c r="E63" i="17" s="1"/>
  <c r="F63" i="17" a="1"/>
  <c r="F63" i="17" s="1"/>
  <c r="G63" i="17" a="1"/>
  <c r="G63" i="17" s="1"/>
  <c r="H63" i="17" a="1"/>
  <c r="H63" i="17" s="1"/>
  <c r="I63" i="17" a="1"/>
  <c r="I63" i="17" s="1"/>
  <c r="J63" i="17" a="1"/>
  <c r="J63" i="17" s="1"/>
  <c r="K63" i="17" a="1"/>
  <c r="K63" i="17" s="1"/>
  <c r="L63" i="17" a="1"/>
  <c r="L63" i="17" s="1"/>
  <c r="M63" i="17" a="1"/>
  <c r="M63" i="17" s="1"/>
  <c r="N63" i="17" a="1"/>
  <c r="N63" i="17" s="1"/>
  <c r="O63" i="17" a="1"/>
  <c r="O63" i="17" s="1"/>
  <c r="P63" i="17" a="1"/>
  <c r="P63" i="17" s="1"/>
  <c r="Q63" i="17" a="1"/>
  <c r="Q63" i="17" s="1"/>
  <c r="R63" i="17" a="1"/>
  <c r="R63" i="17" s="1"/>
  <c r="S63" i="17" a="1"/>
  <c r="S63" i="17" s="1"/>
  <c r="T63" i="17" a="1"/>
  <c r="T63" i="17" s="1"/>
  <c r="U63" i="17" a="1"/>
  <c r="U63" i="17" s="1"/>
  <c r="V63" i="17" a="1"/>
  <c r="V63" i="17" s="1"/>
  <c r="W63" i="17" a="1"/>
  <c r="W63" i="17" s="1"/>
  <c r="X63" i="17" a="1"/>
  <c r="X63" i="17" s="1"/>
  <c r="Y63" i="17" a="1"/>
  <c r="Y63" i="17" s="1"/>
  <c r="Z63" i="17" a="1"/>
  <c r="Z63" i="17" s="1"/>
  <c r="AA63" i="17" a="1"/>
  <c r="AA63" i="17" s="1"/>
  <c r="AB63" i="17" a="1"/>
  <c r="AB63" i="17" s="1"/>
  <c r="D64" i="17" a="1"/>
  <c r="D64" i="17" s="1"/>
  <c r="E64" i="17" a="1"/>
  <c r="E64" i="17" s="1"/>
  <c r="F64" i="17" a="1"/>
  <c r="F64" i="17" s="1"/>
  <c r="G64" i="17" a="1"/>
  <c r="G64" i="17" s="1"/>
  <c r="H64" i="17" a="1"/>
  <c r="H64" i="17" s="1"/>
  <c r="I64" i="17" a="1"/>
  <c r="I64" i="17" s="1"/>
  <c r="J64" i="17" a="1"/>
  <c r="J64" i="17" s="1"/>
  <c r="K64" i="17" a="1"/>
  <c r="K64" i="17" s="1"/>
  <c r="L64" i="17" a="1"/>
  <c r="L64" i="17" s="1"/>
  <c r="M64" i="17" a="1"/>
  <c r="M64" i="17" s="1"/>
  <c r="N64" i="17" a="1"/>
  <c r="N64" i="17" s="1"/>
  <c r="O64" i="17" a="1"/>
  <c r="O64" i="17" s="1"/>
  <c r="P64" i="17" a="1"/>
  <c r="P64" i="17" s="1"/>
  <c r="Q64" i="17" a="1"/>
  <c r="Q64" i="17" s="1"/>
  <c r="R64" i="17" a="1"/>
  <c r="R64" i="17" s="1"/>
  <c r="S64" i="17" a="1"/>
  <c r="S64" i="17" s="1"/>
  <c r="T64" i="17" a="1"/>
  <c r="T64" i="17" s="1"/>
  <c r="U64" i="17" a="1"/>
  <c r="U64" i="17" s="1"/>
  <c r="V64" i="17" a="1"/>
  <c r="V64" i="17" s="1"/>
  <c r="W64" i="17" a="1"/>
  <c r="W64" i="17" s="1"/>
  <c r="X64" i="17" a="1"/>
  <c r="X64" i="17" s="1"/>
  <c r="Y64" i="17" a="1"/>
  <c r="Y64" i="17" s="1"/>
  <c r="Z64" i="17" a="1"/>
  <c r="Z64" i="17" s="1"/>
  <c r="AA64" i="17" a="1"/>
  <c r="AA64" i="17" s="1"/>
  <c r="AB64" i="17" a="1"/>
  <c r="AB64" i="17" s="1"/>
  <c r="D65" i="17" a="1"/>
  <c r="D65" i="17" s="1"/>
  <c r="E65" i="17" a="1"/>
  <c r="E65" i="17" s="1"/>
  <c r="F65" i="17" a="1"/>
  <c r="F65" i="17" s="1"/>
  <c r="G65" i="17" a="1"/>
  <c r="G65" i="17" s="1"/>
  <c r="H65" i="17" a="1"/>
  <c r="H65" i="17" s="1"/>
  <c r="I65" i="17" a="1"/>
  <c r="I65" i="17" s="1"/>
  <c r="J65" i="17" a="1"/>
  <c r="J65" i="17" s="1"/>
  <c r="K65" i="17" a="1"/>
  <c r="K65" i="17" s="1"/>
  <c r="L65" i="17" a="1"/>
  <c r="L65" i="17" s="1"/>
  <c r="M65" i="17" a="1"/>
  <c r="M65" i="17" s="1"/>
  <c r="N65" i="17" a="1"/>
  <c r="N65" i="17" s="1"/>
  <c r="O65" i="17" a="1"/>
  <c r="O65" i="17" s="1"/>
  <c r="P65" i="17" a="1"/>
  <c r="P65" i="17" s="1"/>
  <c r="Q65" i="17" a="1"/>
  <c r="Q65" i="17" s="1"/>
  <c r="R65" i="17" a="1"/>
  <c r="R65" i="17" s="1"/>
  <c r="S65" i="17" a="1"/>
  <c r="S65" i="17" s="1"/>
  <c r="T65" i="17" a="1"/>
  <c r="T65" i="17" s="1"/>
  <c r="U65" i="17" a="1"/>
  <c r="U65" i="17" s="1"/>
  <c r="V65" i="17" a="1"/>
  <c r="V65" i="17" s="1"/>
  <c r="W65" i="17" a="1"/>
  <c r="W65" i="17" s="1"/>
  <c r="X65" i="17" a="1"/>
  <c r="X65" i="17" s="1"/>
  <c r="Y65" i="17" a="1"/>
  <c r="Y65" i="17" s="1"/>
  <c r="Z65" i="17" a="1"/>
  <c r="Z65" i="17" s="1"/>
  <c r="AA65" i="17" a="1"/>
  <c r="AA65" i="17" s="1"/>
  <c r="AB65" i="17" a="1"/>
  <c r="AB65" i="17" s="1"/>
  <c r="D66" i="17" a="1"/>
  <c r="D66" i="17" s="1"/>
  <c r="E66" i="17" a="1"/>
  <c r="E66" i="17" s="1"/>
  <c r="F66" i="17" a="1"/>
  <c r="F66" i="17" s="1"/>
  <c r="G66" i="17" a="1"/>
  <c r="G66" i="17" s="1"/>
  <c r="H66" i="17" a="1"/>
  <c r="H66" i="17" s="1"/>
  <c r="I66" i="17" a="1"/>
  <c r="I66" i="17" s="1"/>
  <c r="J66" i="17" a="1"/>
  <c r="J66" i="17" s="1"/>
  <c r="K66" i="17" a="1"/>
  <c r="K66" i="17" s="1"/>
  <c r="L66" i="17" a="1"/>
  <c r="L66" i="17" s="1"/>
  <c r="M66" i="17" a="1"/>
  <c r="M66" i="17" s="1"/>
  <c r="N66" i="17" a="1"/>
  <c r="N66" i="17" s="1"/>
  <c r="O66" i="17" a="1"/>
  <c r="O66" i="17" s="1"/>
  <c r="P66" i="17" a="1"/>
  <c r="P66" i="17" s="1"/>
  <c r="Q66" i="17" a="1"/>
  <c r="Q66" i="17" s="1"/>
  <c r="R66" i="17" a="1"/>
  <c r="R66" i="17" s="1"/>
  <c r="S66" i="17" a="1"/>
  <c r="S66" i="17" s="1"/>
  <c r="T66" i="17" a="1"/>
  <c r="T66" i="17" s="1"/>
  <c r="U66" i="17" a="1"/>
  <c r="U66" i="17" s="1"/>
  <c r="V66" i="17" a="1"/>
  <c r="V66" i="17" s="1"/>
  <c r="W66" i="17" a="1"/>
  <c r="W66" i="17" s="1"/>
  <c r="X66" i="17" a="1"/>
  <c r="X66" i="17" s="1"/>
  <c r="Y66" i="17" a="1"/>
  <c r="Y66" i="17" s="1"/>
  <c r="Z66" i="17" a="1"/>
  <c r="Z66" i="17" s="1"/>
  <c r="AA66" i="17" a="1"/>
  <c r="AA66" i="17" s="1"/>
  <c r="AB66" i="17" a="1"/>
  <c r="AB66" i="17" s="1"/>
  <c r="D67" i="17" a="1"/>
  <c r="D67" i="17" s="1"/>
  <c r="E67" i="17" a="1"/>
  <c r="E67" i="17" s="1"/>
  <c r="F67" i="17" a="1"/>
  <c r="F67" i="17" s="1"/>
  <c r="G67" i="17" a="1"/>
  <c r="G67" i="17" s="1"/>
  <c r="H67" i="17" a="1"/>
  <c r="H67" i="17" s="1"/>
  <c r="I67" i="17" a="1"/>
  <c r="I67" i="17" s="1"/>
  <c r="J67" i="17" a="1"/>
  <c r="J67" i="17" s="1"/>
  <c r="K67" i="17" a="1"/>
  <c r="K67" i="17" s="1"/>
  <c r="L67" i="17" a="1"/>
  <c r="L67" i="17" s="1"/>
  <c r="M67" i="17" a="1"/>
  <c r="M67" i="17" s="1"/>
  <c r="N67" i="17" a="1"/>
  <c r="N67" i="17" s="1"/>
  <c r="O67" i="17" a="1"/>
  <c r="O67" i="17" s="1"/>
  <c r="P67" i="17" a="1"/>
  <c r="P67" i="17" s="1"/>
  <c r="Q67" i="17" a="1"/>
  <c r="Q67" i="17" s="1"/>
  <c r="R67" i="17" a="1"/>
  <c r="R67" i="17" s="1"/>
  <c r="S67" i="17" a="1"/>
  <c r="S67" i="17" s="1"/>
  <c r="T67" i="17" a="1"/>
  <c r="T67" i="17" s="1"/>
  <c r="U67" i="17" a="1"/>
  <c r="U67" i="17" s="1"/>
  <c r="V67" i="17" a="1"/>
  <c r="V67" i="17" s="1"/>
  <c r="W67" i="17" a="1"/>
  <c r="W67" i="17" s="1"/>
  <c r="X67" i="17" a="1"/>
  <c r="X67" i="17" s="1"/>
  <c r="Y67" i="17" a="1"/>
  <c r="Y67" i="17" s="1"/>
  <c r="Z67" i="17" a="1"/>
  <c r="Z67" i="17" s="1"/>
  <c r="AA67" i="17" a="1"/>
  <c r="AA67" i="17" s="1"/>
  <c r="AB67" i="17" a="1"/>
  <c r="AB67" i="17" s="1"/>
  <c r="D68" i="17" a="1"/>
  <c r="D68" i="17" s="1"/>
  <c r="E68" i="17" a="1"/>
  <c r="E68" i="17" s="1"/>
  <c r="F68" i="17" a="1"/>
  <c r="F68" i="17" s="1"/>
  <c r="G68" i="17" a="1"/>
  <c r="G68" i="17" s="1"/>
  <c r="H68" i="17" a="1"/>
  <c r="H68" i="17" s="1"/>
  <c r="I68" i="17" a="1"/>
  <c r="I68" i="17" s="1"/>
  <c r="J68" i="17" a="1"/>
  <c r="J68" i="17" s="1"/>
  <c r="K68" i="17" a="1"/>
  <c r="K68" i="17" s="1"/>
  <c r="L68" i="17" a="1"/>
  <c r="L68" i="17" s="1"/>
  <c r="M68" i="17" a="1"/>
  <c r="M68" i="17" s="1"/>
  <c r="N68" i="17" a="1"/>
  <c r="N68" i="17" s="1"/>
  <c r="O68" i="17" a="1"/>
  <c r="O68" i="17" s="1"/>
  <c r="P68" i="17" a="1"/>
  <c r="P68" i="17" s="1"/>
  <c r="Q68" i="17" a="1"/>
  <c r="Q68" i="17" s="1"/>
  <c r="R68" i="17" a="1"/>
  <c r="R68" i="17" s="1"/>
  <c r="S68" i="17" a="1"/>
  <c r="S68" i="17" s="1"/>
  <c r="T68" i="17" a="1"/>
  <c r="T68" i="17" s="1"/>
  <c r="U68" i="17" a="1"/>
  <c r="U68" i="17" s="1"/>
  <c r="V68" i="17" a="1"/>
  <c r="V68" i="17" s="1"/>
  <c r="W68" i="17" a="1"/>
  <c r="W68" i="17" s="1"/>
  <c r="X68" i="17" a="1"/>
  <c r="X68" i="17" s="1"/>
  <c r="Y68" i="17" a="1"/>
  <c r="Y68" i="17" s="1"/>
  <c r="Z68" i="17" a="1"/>
  <c r="Z68" i="17" s="1"/>
  <c r="AA68" i="17" a="1"/>
  <c r="AA68" i="17" s="1"/>
  <c r="AB68" i="17" a="1"/>
  <c r="AB68" i="17" s="1"/>
  <c r="D69" i="17" a="1"/>
  <c r="D69" i="17" s="1"/>
  <c r="E69" i="17" a="1"/>
  <c r="E69" i="17" s="1"/>
  <c r="F69" i="17" a="1"/>
  <c r="F69" i="17" s="1"/>
  <c r="G69" i="17" a="1"/>
  <c r="G69" i="17" s="1"/>
  <c r="H69" i="17" a="1"/>
  <c r="H69" i="17" s="1"/>
  <c r="I69" i="17" a="1"/>
  <c r="I69" i="17" s="1"/>
  <c r="J69" i="17" a="1"/>
  <c r="J69" i="17" s="1"/>
  <c r="K69" i="17" a="1"/>
  <c r="K69" i="17" s="1"/>
  <c r="L69" i="17" a="1"/>
  <c r="L69" i="17" s="1"/>
  <c r="M69" i="17" a="1"/>
  <c r="M69" i="17" s="1"/>
  <c r="N69" i="17" a="1"/>
  <c r="N69" i="17" s="1"/>
  <c r="O69" i="17" a="1"/>
  <c r="O69" i="17" s="1"/>
  <c r="P69" i="17" a="1"/>
  <c r="P69" i="17" s="1"/>
  <c r="Q69" i="17" a="1"/>
  <c r="Q69" i="17" s="1"/>
  <c r="R69" i="17" a="1"/>
  <c r="R69" i="17" s="1"/>
  <c r="S69" i="17" a="1"/>
  <c r="S69" i="17" s="1"/>
  <c r="T69" i="17" a="1"/>
  <c r="T69" i="17" s="1"/>
  <c r="U69" i="17" a="1"/>
  <c r="U69" i="17" s="1"/>
  <c r="V69" i="17" a="1"/>
  <c r="V69" i="17" s="1"/>
  <c r="W69" i="17" a="1"/>
  <c r="W69" i="17" s="1"/>
  <c r="X69" i="17" a="1"/>
  <c r="X69" i="17" s="1"/>
  <c r="Y69" i="17" a="1"/>
  <c r="Y69" i="17" s="1"/>
  <c r="Z69" i="17" a="1"/>
  <c r="Z69" i="17" s="1"/>
  <c r="AA69" i="17" a="1"/>
  <c r="AA69" i="17" s="1"/>
  <c r="AB69" i="17" a="1"/>
  <c r="AB69" i="17" s="1"/>
  <c r="C55" i="17" a="1"/>
  <c r="C55" i="17" s="1"/>
  <c r="C56" i="17" a="1"/>
  <c r="C56" i="17" s="1"/>
  <c r="C57" i="17" a="1"/>
  <c r="C57" i="17" s="1"/>
  <c r="C58" i="17" a="1"/>
  <c r="C58" i="17" s="1"/>
  <c r="C59" i="17" a="1"/>
  <c r="C59" i="17" s="1"/>
  <c r="C60" i="17" a="1"/>
  <c r="C60" i="17" s="1"/>
  <c r="C61" i="17" a="1"/>
  <c r="C61" i="17" s="1"/>
  <c r="C62" i="17" a="1"/>
  <c r="C62" i="17" s="1"/>
  <c r="C63" i="17" a="1"/>
  <c r="C63" i="17" s="1"/>
  <c r="C64" i="17" a="1"/>
  <c r="C64" i="17" s="1"/>
  <c r="C65" i="17" a="1"/>
  <c r="C65" i="17" s="1"/>
  <c r="C66" i="17" a="1"/>
  <c r="C66" i="17" s="1"/>
  <c r="C67" i="17" a="1"/>
  <c r="C67" i="17" s="1"/>
  <c r="C68" i="17" a="1"/>
  <c r="C68" i="17" s="1"/>
  <c r="C69" i="17" a="1"/>
  <c r="C69" i="17" s="1"/>
  <c r="C54" i="17" a="1"/>
  <c r="C54" i="17" s="1"/>
  <c r="D50" i="17" a="1"/>
  <c r="D50" i="17" s="1"/>
  <c r="E50" i="17" a="1"/>
  <c r="E50" i="17" s="1"/>
  <c r="F50" i="17" a="1"/>
  <c r="F50" i="17" s="1"/>
  <c r="G50" i="17" a="1"/>
  <c r="G50" i="17" s="1"/>
  <c r="H50" i="17" a="1"/>
  <c r="H50" i="17" s="1"/>
  <c r="I50" i="17" a="1"/>
  <c r="I50" i="17" s="1"/>
  <c r="J50" i="17" a="1"/>
  <c r="J50" i="17" s="1"/>
  <c r="K50" i="17" a="1"/>
  <c r="K50" i="17" s="1"/>
  <c r="L50" i="17" a="1"/>
  <c r="L50" i="17" s="1"/>
  <c r="M50" i="17" a="1"/>
  <c r="M50" i="17" s="1"/>
  <c r="N50" i="17" a="1"/>
  <c r="N50" i="17" s="1"/>
  <c r="O50" i="17" a="1"/>
  <c r="O50" i="17" s="1"/>
  <c r="P50" i="17" a="1"/>
  <c r="P50" i="17" s="1"/>
  <c r="Q50" i="17" a="1"/>
  <c r="Q50" i="17" s="1"/>
  <c r="R50" i="17" a="1"/>
  <c r="R50" i="17" s="1"/>
  <c r="S50" i="17" a="1"/>
  <c r="S50" i="17" s="1"/>
  <c r="T50" i="17" a="1"/>
  <c r="T50" i="17" s="1"/>
  <c r="U50" i="17" a="1"/>
  <c r="U50" i="17" s="1"/>
  <c r="V50" i="17" a="1"/>
  <c r="V50" i="17" s="1"/>
  <c r="W50" i="17" a="1"/>
  <c r="W50" i="17" s="1"/>
  <c r="X50" i="17" a="1"/>
  <c r="X50" i="17" s="1"/>
  <c r="Y50" i="17" a="1"/>
  <c r="Y50" i="17" s="1"/>
  <c r="Z50" i="17" a="1"/>
  <c r="Z50" i="17" s="1"/>
  <c r="AA50" i="17" a="1"/>
  <c r="AA50" i="17" s="1"/>
  <c r="AB50" i="17" a="1"/>
  <c r="AB50" i="17" s="1"/>
  <c r="D51" i="17" a="1"/>
  <c r="D51" i="17" s="1"/>
  <c r="E51" i="17" a="1"/>
  <c r="E51" i="17" s="1"/>
  <c r="F51" i="17" a="1"/>
  <c r="F51" i="17" s="1"/>
  <c r="G51" i="17" a="1"/>
  <c r="G51" i="17" s="1"/>
  <c r="H51" i="17" a="1"/>
  <c r="H51" i="17" s="1"/>
  <c r="I51" i="17" a="1"/>
  <c r="I51" i="17" s="1"/>
  <c r="J51" i="17" a="1"/>
  <c r="J51" i="17" s="1"/>
  <c r="K51" i="17" a="1"/>
  <c r="K51" i="17" s="1"/>
  <c r="L51" i="17" a="1"/>
  <c r="L51" i="17" s="1"/>
  <c r="M51" i="17" a="1"/>
  <c r="M51" i="17" s="1"/>
  <c r="N51" i="17" a="1"/>
  <c r="N51" i="17" s="1"/>
  <c r="O51" i="17" a="1"/>
  <c r="O51" i="17" s="1"/>
  <c r="P51" i="17" a="1"/>
  <c r="P51" i="17" s="1"/>
  <c r="Q51" i="17" a="1"/>
  <c r="Q51" i="17" s="1"/>
  <c r="R51" i="17" a="1"/>
  <c r="R51" i="17" s="1"/>
  <c r="S51" i="17" a="1"/>
  <c r="S51" i="17" s="1"/>
  <c r="T51" i="17" a="1"/>
  <c r="T51" i="17" s="1"/>
  <c r="U51" i="17" a="1"/>
  <c r="U51" i="17" s="1"/>
  <c r="V51" i="17" a="1"/>
  <c r="V51" i="17" s="1"/>
  <c r="W51" i="17" a="1"/>
  <c r="W51" i="17" s="1"/>
  <c r="X51" i="17" a="1"/>
  <c r="X51" i="17" s="1"/>
  <c r="Y51" i="17" a="1"/>
  <c r="Y51" i="17" s="1"/>
  <c r="Z51" i="17" a="1"/>
  <c r="Z51" i="17" s="1"/>
  <c r="AA51" i="17" a="1"/>
  <c r="AA51" i="17" s="1"/>
  <c r="AB51" i="17" a="1"/>
  <c r="AB51" i="17" s="1"/>
  <c r="D52" i="17" a="1"/>
  <c r="D52" i="17" s="1"/>
  <c r="E52" i="17" a="1"/>
  <c r="E52" i="17" s="1"/>
  <c r="F52" i="17" a="1"/>
  <c r="F52" i="17" s="1"/>
  <c r="G52" i="17" a="1"/>
  <c r="G52" i="17" s="1"/>
  <c r="H52" i="17" a="1"/>
  <c r="H52" i="17" s="1"/>
  <c r="I52" i="17" a="1"/>
  <c r="I52" i="17" s="1"/>
  <c r="J52" i="17" a="1"/>
  <c r="J52" i="17" s="1"/>
  <c r="K52" i="17" a="1"/>
  <c r="K52" i="17" s="1"/>
  <c r="L52" i="17" a="1"/>
  <c r="L52" i="17" s="1"/>
  <c r="M52" i="17" a="1"/>
  <c r="M52" i="17" s="1"/>
  <c r="N52" i="17" a="1"/>
  <c r="N52" i="17" s="1"/>
  <c r="O52" i="17" a="1"/>
  <c r="O52" i="17" s="1"/>
  <c r="P52" i="17" a="1"/>
  <c r="P52" i="17" s="1"/>
  <c r="Q52" i="17" a="1"/>
  <c r="Q52" i="17" s="1"/>
  <c r="R52" i="17" a="1"/>
  <c r="R52" i="17" s="1"/>
  <c r="S52" i="17" a="1"/>
  <c r="S52" i="17" s="1"/>
  <c r="T52" i="17" a="1"/>
  <c r="T52" i="17" s="1"/>
  <c r="U52" i="17" a="1"/>
  <c r="U52" i="17" s="1"/>
  <c r="V52" i="17" a="1"/>
  <c r="V52" i="17" s="1"/>
  <c r="W52" i="17" a="1"/>
  <c r="W52" i="17" s="1"/>
  <c r="X52" i="17" a="1"/>
  <c r="X52" i="17" s="1"/>
  <c r="Y52" i="17" a="1"/>
  <c r="Y52" i="17" s="1"/>
  <c r="Z52" i="17" a="1"/>
  <c r="Z52" i="17" s="1"/>
  <c r="AA52" i="17" a="1"/>
  <c r="AA52" i="17" s="1"/>
  <c r="AB52" i="17" a="1"/>
  <c r="AB52" i="17" s="1"/>
  <c r="D53" i="17" a="1"/>
  <c r="D53" i="17" s="1"/>
  <c r="E53" i="17" a="1"/>
  <c r="E53" i="17" s="1"/>
  <c r="F53" i="17" a="1"/>
  <c r="F53" i="17" s="1"/>
  <c r="G53" i="17" a="1"/>
  <c r="G53" i="17" s="1"/>
  <c r="H53" i="17" a="1"/>
  <c r="H53" i="17" s="1"/>
  <c r="I53" i="17" a="1"/>
  <c r="I53" i="17" s="1"/>
  <c r="J53" i="17" a="1"/>
  <c r="J53" i="17" s="1"/>
  <c r="K53" i="17" a="1"/>
  <c r="K53" i="17" s="1"/>
  <c r="L53" i="17" a="1"/>
  <c r="L53" i="17" s="1"/>
  <c r="M53" i="17" a="1"/>
  <c r="M53" i="17" s="1"/>
  <c r="N53" i="17" a="1"/>
  <c r="N53" i="17" s="1"/>
  <c r="O53" i="17" a="1"/>
  <c r="O53" i="17" s="1"/>
  <c r="P53" i="17" a="1"/>
  <c r="P53" i="17" s="1"/>
  <c r="Q53" i="17" a="1"/>
  <c r="Q53" i="17" s="1"/>
  <c r="R53" i="17" a="1"/>
  <c r="R53" i="17" s="1"/>
  <c r="S53" i="17" a="1"/>
  <c r="S53" i="17" s="1"/>
  <c r="T53" i="17" a="1"/>
  <c r="T53" i="17" s="1"/>
  <c r="U53" i="17" a="1"/>
  <c r="U53" i="17" s="1"/>
  <c r="V53" i="17" a="1"/>
  <c r="V53" i="17" s="1"/>
  <c r="W53" i="17" a="1"/>
  <c r="W53" i="17" s="1"/>
  <c r="X53" i="17" a="1"/>
  <c r="X53" i="17" s="1"/>
  <c r="Y53" i="17" a="1"/>
  <c r="Y53" i="17" s="1"/>
  <c r="Z53" i="17" a="1"/>
  <c r="Z53" i="17" s="1"/>
  <c r="AA53" i="17" a="1"/>
  <c r="AA53" i="17" s="1"/>
  <c r="AB53" i="17" a="1"/>
  <c r="AB53" i="17" s="1"/>
  <c r="C51" i="17" a="1"/>
  <c r="C51" i="17" s="1"/>
  <c r="C52" i="17" a="1"/>
  <c r="C52" i="17" s="1"/>
  <c r="C53" i="17" a="1"/>
  <c r="C53" i="17" s="1"/>
  <c r="C50" i="17" a="1"/>
  <c r="C50" i="17" s="1"/>
  <c r="D16" i="17" a="1"/>
  <c r="D16" i="17" s="1"/>
  <c r="E16" i="17" a="1"/>
  <c r="E16" i="17" s="1"/>
  <c r="F16" i="17" a="1"/>
  <c r="F16" i="17" s="1"/>
  <c r="G16" i="17" a="1"/>
  <c r="G16" i="17" s="1"/>
  <c r="H16" i="17" a="1"/>
  <c r="H16" i="17" s="1"/>
  <c r="I16" i="17" a="1"/>
  <c r="I16" i="17" s="1"/>
  <c r="J16" i="17" a="1"/>
  <c r="J16" i="17" s="1"/>
  <c r="K16" i="17" a="1"/>
  <c r="K16" i="17" s="1"/>
  <c r="L16" i="17" a="1"/>
  <c r="L16" i="17" s="1"/>
  <c r="M16" i="17" a="1"/>
  <c r="M16" i="17" s="1"/>
  <c r="N16" i="17" a="1"/>
  <c r="N16" i="17" s="1"/>
  <c r="O16" i="17" a="1"/>
  <c r="O16" i="17" s="1"/>
  <c r="P16" i="17" a="1"/>
  <c r="P16" i="17" s="1"/>
  <c r="Q16" i="17" a="1"/>
  <c r="Q16" i="17" s="1"/>
  <c r="R16" i="17" a="1"/>
  <c r="R16" i="17" s="1"/>
  <c r="S16" i="17" a="1"/>
  <c r="S16" i="17" s="1"/>
  <c r="T16" i="17" a="1"/>
  <c r="T16" i="17" s="1"/>
  <c r="U16" i="17" a="1"/>
  <c r="U16" i="17" s="1"/>
  <c r="V16" i="17" a="1"/>
  <c r="V16" i="17" s="1"/>
  <c r="W16" i="17" a="1"/>
  <c r="W16" i="17" s="1"/>
  <c r="X16" i="17" a="1"/>
  <c r="X16" i="17" s="1"/>
  <c r="Y16" i="17" a="1"/>
  <c r="Y16" i="17" s="1"/>
  <c r="Z16" i="17" a="1"/>
  <c r="Z16" i="17" s="1"/>
  <c r="AA16" i="17" a="1"/>
  <c r="AA16" i="17" s="1"/>
  <c r="AB16" i="17" a="1"/>
  <c r="AB16" i="17" s="1"/>
  <c r="D17" i="17" a="1"/>
  <c r="D17" i="17" s="1"/>
  <c r="E17" i="17" a="1"/>
  <c r="E17" i="17" s="1"/>
  <c r="F17" i="17" a="1"/>
  <c r="F17" i="17" s="1"/>
  <c r="G17" i="17" a="1"/>
  <c r="G17" i="17" s="1"/>
  <c r="H17" i="17" a="1"/>
  <c r="H17" i="17" s="1"/>
  <c r="I17" i="17" a="1"/>
  <c r="I17" i="17" s="1"/>
  <c r="J17" i="17" a="1"/>
  <c r="J17" i="17" s="1"/>
  <c r="K17" i="17" a="1"/>
  <c r="K17" i="17" s="1"/>
  <c r="L17" i="17" a="1"/>
  <c r="L17" i="17" s="1"/>
  <c r="M17" i="17" a="1"/>
  <c r="M17" i="17" s="1"/>
  <c r="N17" i="17" a="1"/>
  <c r="N17" i="17" s="1"/>
  <c r="O17" i="17" a="1"/>
  <c r="O17" i="17" s="1"/>
  <c r="P17" i="17" a="1"/>
  <c r="P17" i="17" s="1"/>
  <c r="Q17" i="17" a="1"/>
  <c r="Q17" i="17" s="1"/>
  <c r="R17" i="17" a="1"/>
  <c r="R17" i="17" s="1"/>
  <c r="S17" i="17" a="1"/>
  <c r="S17" i="17" s="1"/>
  <c r="T17" i="17" a="1"/>
  <c r="T17" i="17" s="1"/>
  <c r="U17" i="17" a="1"/>
  <c r="U17" i="17" s="1"/>
  <c r="V17" i="17" a="1"/>
  <c r="V17" i="17" s="1"/>
  <c r="W17" i="17" a="1"/>
  <c r="W17" i="17" s="1"/>
  <c r="X17" i="17" a="1"/>
  <c r="X17" i="17" s="1"/>
  <c r="Y17" i="17" a="1"/>
  <c r="Y17" i="17" s="1"/>
  <c r="Z17" i="17" a="1"/>
  <c r="Z17" i="17" s="1"/>
  <c r="AA17" i="17" a="1"/>
  <c r="AA17" i="17" s="1"/>
  <c r="AB17" i="17" a="1"/>
  <c r="AB17" i="17" s="1"/>
  <c r="D18" i="17" a="1"/>
  <c r="D18" i="17" s="1"/>
  <c r="E18" i="17" a="1"/>
  <c r="E18" i="17" s="1"/>
  <c r="F18" i="17" a="1"/>
  <c r="F18" i="17" s="1"/>
  <c r="G18" i="17" a="1"/>
  <c r="G18" i="17" s="1"/>
  <c r="H18" i="17" a="1"/>
  <c r="H18" i="17" s="1"/>
  <c r="I18" i="17" a="1"/>
  <c r="I18" i="17" s="1"/>
  <c r="J18" i="17" a="1"/>
  <c r="J18" i="17" s="1"/>
  <c r="K18" i="17" a="1"/>
  <c r="K18" i="17" s="1"/>
  <c r="L18" i="17" a="1"/>
  <c r="L18" i="17" s="1"/>
  <c r="M18" i="17" a="1"/>
  <c r="M18" i="17" s="1"/>
  <c r="N18" i="17" a="1"/>
  <c r="N18" i="17" s="1"/>
  <c r="O18" i="17" a="1"/>
  <c r="O18" i="17" s="1"/>
  <c r="P18" i="17" a="1"/>
  <c r="P18" i="17" s="1"/>
  <c r="Q18" i="17" a="1"/>
  <c r="Q18" i="17" s="1"/>
  <c r="R18" i="17" a="1"/>
  <c r="R18" i="17" s="1"/>
  <c r="S18" i="17" a="1"/>
  <c r="S18" i="17" s="1"/>
  <c r="T18" i="17" a="1"/>
  <c r="T18" i="17" s="1"/>
  <c r="U18" i="17" a="1"/>
  <c r="U18" i="17" s="1"/>
  <c r="V18" i="17" a="1"/>
  <c r="V18" i="17" s="1"/>
  <c r="W18" i="17" a="1"/>
  <c r="W18" i="17" s="1"/>
  <c r="X18" i="17" a="1"/>
  <c r="X18" i="17" s="1"/>
  <c r="Y18" i="17" a="1"/>
  <c r="Y18" i="17" s="1"/>
  <c r="Z18" i="17" a="1"/>
  <c r="Z18" i="17" s="1"/>
  <c r="AA18" i="17" a="1"/>
  <c r="AA18" i="17" s="1"/>
  <c r="AB18" i="17" a="1"/>
  <c r="AB18" i="17" s="1"/>
  <c r="D19" i="17" a="1"/>
  <c r="D19" i="17" s="1"/>
  <c r="E19" i="17" a="1"/>
  <c r="E19" i="17" s="1"/>
  <c r="F19" i="17" a="1"/>
  <c r="F19" i="17" s="1"/>
  <c r="G19" i="17" a="1"/>
  <c r="G19" i="17" s="1"/>
  <c r="H19" i="17" a="1"/>
  <c r="H19" i="17" s="1"/>
  <c r="I19" i="17" a="1"/>
  <c r="I19" i="17" s="1"/>
  <c r="J19" i="17" a="1"/>
  <c r="J19" i="17" s="1"/>
  <c r="K19" i="17" a="1"/>
  <c r="K19" i="17" s="1"/>
  <c r="L19" i="17" a="1"/>
  <c r="L19" i="17" s="1"/>
  <c r="M19" i="17" a="1"/>
  <c r="M19" i="17" s="1"/>
  <c r="N19" i="17" a="1"/>
  <c r="N19" i="17" s="1"/>
  <c r="O19" i="17" a="1"/>
  <c r="O19" i="17" s="1"/>
  <c r="P19" i="17" a="1"/>
  <c r="P19" i="17" s="1"/>
  <c r="Q19" i="17" a="1"/>
  <c r="Q19" i="17" s="1"/>
  <c r="R19" i="17" a="1"/>
  <c r="R19" i="17" s="1"/>
  <c r="S19" i="17" a="1"/>
  <c r="S19" i="17" s="1"/>
  <c r="T19" i="17" a="1"/>
  <c r="T19" i="17" s="1"/>
  <c r="U19" i="17" a="1"/>
  <c r="U19" i="17" s="1"/>
  <c r="V19" i="17" a="1"/>
  <c r="V19" i="17" s="1"/>
  <c r="W19" i="17" a="1"/>
  <c r="W19" i="17" s="1"/>
  <c r="X19" i="17" a="1"/>
  <c r="X19" i="17" s="1"/>
  <c r="Y19" i="17" a="1"/>
  <c r="Y19" i="17" s="1"/>
  <c r="Z19" i="17" a="1"/>
  <c r="Z19" i="17" s="1"/>
  <c r="AA19" i="17" a="1"/>
  <c r="AA19" i="17" s="1"/>
  <c r="AB19" i="17" a="1"/>
  <c r="AB19" i="17" s="1"/>
  <c r="D20" i="17" a="1"/>
  <c r="D20" i="17" s="1"/>
  <c r="E20" i="17" a="1"/>
  <c r="E20" i="17" s="1"/>
  <c r="F20" i="17" a="1"/>
  <c r="F20" i="17" s="1"/>
  <c r="G20" i="17" a="1"/>
  <c r="G20" i="17" s="1"/>
  <c r="H20" i="17" a="1"/>
  <c r="H20" i="17" s="1"/>
  <c r="I20" i="17" a="1"/>
  <c r="I20" i="17" s="1"/>
  <c r="J20" i="17" a="1"/>
  <c r="J20" i="17" s="1"/>
  <c r="K20" i="17" a="1"/>
  <c r="K20" i="17" s="1"/>
  <c r="L20" i="17" a="1"/>
  <c r="L20" i="17" s="1"/>
  <c r="M20" i="17" a="1"/>
  <c r="M20" i="17" s="1"/>
  <c r="N20" i="17" a="1"/>
  <c r="N20" i="17" s="1"/>
  <c r="O20" i="17" a="1"/>
  <c r="O20" i="17" s="1"/>
  <c r="P20" i="17" a="1"/>
  <c r="P20" i="17" s="1"/>
  <c r="Q20" i="17" a="1"/>
  <c r="Q20" i="17" s="1"/>
  <c r="R20" i="17" a="1"/>
  <c r="R20" i="17" s="1"/>
  <c r="S20" i="17" a="1"/>
  <c r="S20" i="17" s="1"/>
  <c r="T20" i="17" a="1"/>
  <c r="T20" i="17" s="1"/>
  <c r="U20" i="17" a="1"/>
  <c r="U20" i="17" s="1"/>
  <c r="V20" i="17" a="1"/>
  <c r="V20" i="17" s="1"/>
  <c r="W20" i="17" a="1"/>
  <c r="W20" i="17" s="1"/>
  <c r="X20" i="17" a="1"/>
  <c r="X20" i="17" s="1"/>
  <c r="Y20" i="17" a="1"/>
  <c r="Y20" i="17" s="1"/>
  <c r="Z20" i="17" a="1"/>
  <c r="Z20" i="17" s="1"/>
  <c r="AA20" i="17" a="1"/>
  <c r="AA20" i="17" s="1"/>
  <c r="AB20" i="17" a="1"/>
  <c r="AB20" i="17" s="1"/>
  <c r="D21" i="17" a="1"/>
  <c r="D21" i="17" s="1"/>
  <c r="E21" i="17" a="1"/>
  <c r="E21" i="17" s="1"/>
  <c r="F21" i="17" a="1"/>
  <c r="F21" i="17" s="1"/>
  <c r="G21" i="17" a="1"/>
  <c r="G21" i="17" s="1"/>
  <c r="H21" i="17" a="1"/>
  <c r="H21" i="17" s="1"/>
  <c r="I21" i="17" a="1"/>
  <c r="I21" i="17" s="1"/>
  <c r="J21" i="17" a="1"/>
  <c r="J21" i="17" s="1"/>
  <c r="K21" i="17" a="1"/>
  <c r="K21" i="17" s="1"/>
  <c r="L21" i="17" a="1"/>
  <c r="L21" i="17" s="1"/>
  <c r="M21" i="17" a="1"/>
  <c r="M21" i="17" s="1"/>
  <c r="N21" i="17" a="1"/>
  <c r="N21" i="17" s="1"/>
  <c r="O21" i="17" a="1"/>
  <c r="O21" i="17" s="1"/>
  <c r="P21" i="17" a="1"/>
  <c r="P21" i="17" s="1"/>
  <c r="Q21" i="17" a="1"/>
  <c r="Q21" i="17" s="1"/>
  <c r="R21" i="17" a="1"/>
  <c r="R21" i="17" s="1"/>
  <c r="S21" i="17" a="1"/>
  <c r="S21" i="17" s="1"/>
  <c r="T21" i="17" a="1"/>
  <c r="T21" i="17" s="1"/>
  <c r="U21" i="17" a="1"/>
  <c r="U21" i="17" s="1"/>
  <c r="V21" i="17" a="1"/>
  <c r="V21" i="17" s="1"/>
  <c r="W21" i="17" a="1"/>
  <c r="W21" i="17" s="1"/>
  <c r="X21" i="17" a="1"/>
  <c r="X21" i="17" s="1"/>
  <c r="Y21" i="17" a="1"/>
  <c r="Y21" i="17" s="1"/>
  <c r="Z21" i="17" a="1"/>
  <c r="Z21" i="17" s="1"/>
  <c r="AA21" i="17" a="1"/>
  <c r="AA21" i="17" s="1"/>
  <c r="AB21" i="17" a="1"/>
  <c r="AB21" i="17" s="1"/>
  <c r="D22" i="17" a="1"/>
  <c r="D22" i="17" s="1"/>
  <c r="E22" i="17" a="1"/>
  <c r="E22" i="17" s="1"/>
  <c r="F22" i="17" a="1"/>
  <c r="F22" i="17" s="1"/>
  <c r="G22" i="17" a="1"/>
  <c r="G22" i="17" s="1"/>
  <c r="H22" i="17" a="1"/>
  <c r="H22" i="17" s="1"/>
  <c r="I22" i="17" a="1"/>
  <c r="I22" i="17" s="1"/>
  <c r="J22" i="17" a="1"/>
  <c r="J22" i="17" s="1"/>
  <c r="K22" i="17" a="1"/>
  <c r="K22" i="17" s="1"/>
  <c r="L22" i="17" a="1"/>
  <c r="L22" i="17" s="1"/>
  <c r="M22" i="17" a="1"/>
  <c r="M22" i="17" s="1"/>
  <c r="N22" i="17" a="1"/>
  <c r="N22" i="17" s="1"/>
  <c r="O22" i="17" a="1"/>
  <c r="O22" i="17" s="1"/>
  <c r="P22" i="17" a="1"/>
  <c r="P22" i="17" s="1"/>
  <c r="Q22" i="17" a="1"/>
  <c r="Q22" i="17" s="1"/>
  <c r="R22" i="17" a="1"/>
  <c r="R22" i="17" s="1"/>
  <c r="S22" i="17" a="1"/>
  <c r="S22" i="17" s="1"/>
  <c r="T22" i="17" a="1"/>
  <c r="T22" i="17" s="1"/>
  <c r="U22" i="17" a="1"/>
  <c r="U22" i="17" s="1"/>
  <c r="V22" i="17" a="1"/>
  <c r="V22" i="17" s="1"/>
  <c r="W22" i="17" a="1"/>
  <c r="W22" i="17" s="1"/>
  <c r="X22" i="17" a="1"/>
  <c r="X22" i="17" s="1"/>
  <c r="Y22" i="17" a="1"/>
  <c r="Y22" i="17" s="1"/>
  <c r="Z22" i="17" a="1"/>
  <c r="Z22" i="17" s="1"/>
  <c r="AA22" i="17" a="1"/>
  <c r="AA22" i="17" s="1"/>
  <c r="AB22" i="17" a="1"/>
  <c r="AB22" i="17" s="1"/>
  <c r="D23" i="17" a="1"/>
  <c r="D23" i="17" s="1"/>
  <c r="E23" i="17" a="1"/>
  <c r="E23" i="17" s="1"/>
  <c r="F23" i="17" a="1"/>
  <c r="F23" i="17" s="1"/>
  <c r="G23" i="17" a="1"/>
  <c r="G23" i="17" s="1"/>
  <c r="H23" i="17" a="1"/>
  <c r="H23" i="17" s="1"/>
  <c r="I23" i="17" a="1"/>
  <c r="I23" i="17" s="1"/>
  <c r="J23" i="17" a="1"/>
  <c r="J23" i="17" s="1"/>
  <c r="K23" i="17" a="1"/>
  <c r="K23" i="17" s="1"/>
  <c r="L23" i="17" a="1"/>
  <c r="L23" i="17" s="1"/>
  <c r="M23" i="17" a="1"/>
  <c r="M23" i="17" s="1"/>
  <c r="N23" i="17" a="1"/>
  <c r="N23" i="17" s="1"/>
  <c r="O23" i="17" a="1"/>
  <c r="O23" i="17" s="1"/>
  <c r="P23" i="17" a="1"/>
  <c r="P23" i="17" s="1"/>
  <c r="Q23" i="17" a="1"/>
  <c r="Q23" i="17" s="1"/>
  <c r="R23" i="17" a="1"/>
  <c r="R23" i="17" s="1"/>
  <c r="S23" i="17" a="1"/>
  <c r="S23" i="17" s="1"/>
  <c r="T23" i="17" a="1"/>
  <c r="T23" i="17" s="1"/>
  <c r="U23" i="17" a="1"/>
  <c r="U23" i="17" s="1"/>
  <c r="V23" i="17" a="1"/>
  <c r="V23" i="17" s="1"/>
  <c r="W23" i="17" a="1"/>
  <c r="W23" i="17" s="1"/>
  <c r="X23" i="17" a="1"/>
  <c r="X23" i="17" s="1"/>
  <c r="Y23" i="17" a="1"/>
  <c r="Y23" i="17" s="1"/>
  <c r="Z23" i="17" a="1"/>
  <c r="Z23" i="17" s="1"/>
  <c r="AA23" i="17" a="1"/>
  <c r="AA23" i="17" s="1"/>
  <c r="AB23" i="17" a="1"/>
  <c r="AB23" i="17" s="1"/>
  <c r="D24" i="17" a="1"/>
  <c r="D24" i="17" s="1"/>
  <c r="E24" i="17" a="1"/>
  <c r="E24" i="17" s="1"/>
  <c r="F24" i="17" a="1"/>
  <c r="F24" i="17" s="1"/>
  <c r="G24" i="17" a="1"/>
  <c r="G24" i="17" s="1"/>
  <c r="H24" i="17" a="1"/>
  <c r="H24" i="17" s="1"/>
  <c r="I24" i="17" a="1"/>
  <c r="I24" i="17" s="1"/>
  <c r="J24" i="17" a="1"/>
  <c r="J24" i="17" s="1"/>
  <c r="K24" i="17" a="1"/>
  <c r="K24" i="17" s="1"/>
  <c r="L24" i="17" a="1"/>
  <c r="L24" i="17" s="1"/>
  <c r="M24" i="17" a="1"/>
  <c r="M24" i="17" s="1"/>
  <c r="N24" i="17" a="1"/>
  <c r="N24" i="17" s="1"/>
  <c r="O24" i="17" a="1"/>
  <c r="O24" i="17" s="1"/>
  <c r="P24" i="17" a="1"/>
  <c r="P24" i="17" s="1"/>
  <c r="Q24" i="17" a="1"/>
  <c r="Q24" i="17" s="1"/>
  <c r="R24" i="17" a="1"/>
  <c r="R24" i="17" s="1"/>
  <c r="S24" i="17" a="1"/>
  <c r="S24" i="17" s="1"/>
  <c r="T24" i="17" a="1"/>
  <c r="T24" i="17" s="1"/>
  <c r="U24" i="17" a="1"/>
  <c r="U24" i="17" s="1"/>
  <c r="V24" i="17" a="1"/>
  <c r="V24" i="17" s="1"/>
  <c r="W24" i="17" a="1"/>
  <c r="W24" i="17" s="1"/>
  <c r="X24" i="17" a="1"/>
  <c r="X24" i="17" s="1"/>
  <c r="Y24" i="17" a="1"/>
  <c r="Y24" i="17" s="1"/>
  <c r="Z24" i="17" a="1"/>
  <c r="Z24" i="17" s="1"/>
  <c r="AA24" i="17" a="1"/>
  <c r="AA24" i="17" s="1"/>
  <c r="AB24" i="17" a="1"/>
  <c r="AB24" i="17" s="1"/>
  <c r="D25" i="17" a="1"/>
  <c r="D25" i="17" s="1"/>
  <c r="E25" i="17" a="1"/>
  <c r="E25" i="17" s="1"/>
  <c r="F25" i="17" a="1"/>
  <c r="F25" i="17" s="1"/>
  <c r="G25" i="17" a="1"/>
  <c r="G25" i="17" s="1"/>
  <c r="H25" i="17" a="1"/>
  <c r="H25" i="17" s="1"/>
  <c r="I25" i="17" a="1"/>
  <c r="I25" i="17" s="1"/>
  <c r="J25" i="17" a="1"/>
  <c r="J25" i="17" s="1"/>
  <c r="K25" i="17" a="1"/>
  <c r="K25" i="17" s="1"/>
  <c r="L25" i="17" a="1"/>
  <c r="L25" i="17" s="1"/>
  <c r="M25" i="17" a="1"/>
  <c r="M25" i="17" s="1"/>
  <c r="N25" i="17" a="1"/>
  <c r="N25" i="17" s="1"/>
  <c r="O25" i="17" a="1"/>
  <c r="O25" i="17" s="1"/>
  <c r="P25" i="17" a="1"/>
  <c r="P25" i="17" s="1"/>
  <c r="Q25" i="17" a="1"/>
  <c r="Q25" i="17" s="1"/>
  <c r="R25" i="17" a="1"/>
  <c r="R25" i="17" s="1"/>
  <c r="S25" i="17" a="1"/>
  <c r="S25" i="17" s="1"/>
  <c r="T25" i="17" a="1"/>
  <c r="T25" i="17" s="1"/>
  <c r="U25" i="17" a="1"/>
  <c r="U25" i="17" s="1"/>
  <c r="V25" i="17" a="1"/>
  <c r="V25" i="17" s="1"/>
  <c r="W25" i="17" a="1"/>
  <c r="W25" i="17" s="1"/>
  <c r="X25" i="17" a="1"/>
  <c r="X25" i="17" s="1"/>
  <c r="Y25" i="17" a="1"/>
  <c r="Y25" i="17" s="1"/>
  <c r="Z25" i="17" a="1"/>
  <c r="Z25" i="17" s="1"/>
  <c r="AA25" i="17" a="1"/>
  <c r="AA25" i="17" s="1"/>
  <c r="AB25" i="17" a="1"/>
  <c r="AB25" i="17" s="1"/>
  <c r="D26" i="17" a="1"/>
  <c r="D26" i="17" s="1"/>
  <c r="E26" i="17" a="1"/>
  <c r="E26" i="17" s="1"/>
  <c r="F26" i="17" a="1"/>
  <c r="F26" i="17" s="1"/>
  <c r="G26" i="17" a="1"/>
  <c r="G26" i="17" s="1"/>
  <c r="H26" i="17" a="1"/>
  <c r="H26" i="17" s="1"/>
  <c r="I26" i="17" a="1"/>
  <c r="I26" i="17" s="1"/>
  <c r="J26" i="17" a="1"/>
  <c r="J26" i="17" s="1"/>
  <c r="K26" i="17" a="1"/>
  <c r="K26" i="17" s="1"/>
  <c r="L26" i="17" a="1"/>
  <c r="L26" i="17" s="1"/>
  <c r="M26" i="17" a="1"/>
  <c r="M26" i="17" s="1"/>
  <c r="N26" i="17" a="1"/>
  <c r="N26" i="17" s="1"/>
  <c r="O26" i="17" a="1"/>
  <c r="O26" i="17" s="1"/>
  <c r="P26" i="17" a="1"/>
  <c r="P26" i="17" s="1"/>
  <c r="Q26" i="17" a="1"/>
  <c r="Q26" i="17" s="1"/>
  <c r="R26" i="17" a="1"/>
  <c r="R26" i="17" s="1"/>
  <c r="S26" i="17" a="1"/>
  <c r="S26" i="17" s="1"/>
  <c r="T26" i="17" a="1"/>
  <c r="T26" i="17" s="1"/>
  <c r="U26" i="17" a="1"/>
  <c r="U26" i="17" s="1"/>
  <c r="V26" i="17" a="1"/>
  <c r="V26" i="17" s="1"/>
  <c r="W26" i="17" a="1"/>
  <c r="W26" i="17" s="1"/>
  <c r="X26" i="17" a="1"/>
  <c r="X26" i="17" s="1"/>
  <c r="Y26" i="17" a="1"/>
  <c r="Y26" i="17" s="1"/>
  <c r="Z26" i="17" a="1"/>
  <c r="Z26" i="17" s="1"/>
  <c r="AA26" i="17" a="1"/>
  <c r="AA26" i="17" s="1"/>
  <c r="AB26" i="17" a="1"/>
  <c r="AB26" i="17" s="1"/>
  <c r="D27" i="17" a="1"/>
  <c r="D27" i="17" s="1"/>
  <c r="E27" i="17" a="1"/>
  <c r="E27" i="17" s="1"/>
  <c r="F27" i="17" a="1"/>
  <c r="F27" i="17" s="1"/>
  <c r="G27" i="17" a="1"/>
  <c r="G27" i="17" s="1"/>
  <c r="H27" i="17" a="1"/>
  <c r="H27" i="17" s="1"/>
  <c r="I27" i="17" a="1"/>
  <c r="I27" i="17" s="1"/>
  <c r="J27" i="17" a="1"/>
  <c r="J27" i="17" s="1"/>
  <c r="K27" i="17" a="1"/>
  <c r="K27" i="17" s="1"/>
  <c r="L27" i="17" a="1"/>
  <c r="L27" i="17" s="1"/>
  <c r="M27" i="17" a="1"/>
  <c r="M27" i="17" s="1"/>
  <c r="N27" i="17" a="1"/>
  <c r="N27" i="17" s="1"/>
  <c r="O27" i="17" a="1"/>
  <c r="O27" i="17" s="1"/>
  <c r="P27" i="17" a="1"/>
  <c r="P27" i="17" s="1"/>
  <c r="Q27" i="17" a="1"/>
  <c r="Q27" i="17" s="1"/>
  <c r="R27" i="17" a="1"/>
  <c r="R27" i="17" s="1"/>
  <c r="S27" i="17" a="1"/>
  <c r="S27" i="17" s="1"/>
  <c r="T27" i="17" a="1"/>
  <c r="T27" i="17" s="1"/>
  <c r="U27" i="17" a="1"/>
  <c r="U27" i="17" s="1"/>
  <c r="V27" i="17" a="1"/>
  <c r="V27" i="17" s="1"/>
  <c r="W27" i="17" a="1"/>
  <c r="W27" i="17" s="1"/>
  <c r="X27" i="17" a="1"/>
  <c r="X27" i="17" s="1"/>
  <c r="Y27" i="17" a="1"/>
  <c r="Y27" i="17" s="1"/>
  <c r="Z27" i="17" a="1"/>
  <c r="Z27" i="17" s="1"/>
  <c r="AA27" i="17" a="1"/>
  <c r="AA27" i="17" s="1"/>
  <c r="AB27" i="17" a="1"/>
  <c r="AB27" i="17" s="1"/>
  <c r="D28" i="17" a="1"/>
  <c r="D28" i="17" s="1"/>
  <c r="E28" i="17" a="1"/>
  <c r="E28" i="17" s="1"/>
  <c r="F28" i="17" a="1"/>
  <c r="F28" i="17" s="1"/>
  <c r="G28" i="17" a="1"/>
  <c r="G28" i="17" s="1"/>
  <c r="H28" i="17" a="1"/>
  <c r="H28" i="17" s="1"/>
  <c r="I28" i="17" a="1"/>
  <c r="I28" i="17" s="1"/>
  <c r="J28" i="17" a="1"/>
  <c r="J28" i="17" s="1"/>
  <c r="K28" i="17" a="1"/>
  <c r="K28" i="17" s="1"/>
  <c r="L28" i="17" a="1"/>
  <c r="L28" i="17" s="1"/>
  <c r="M28" i="17" a="1"/>
  <c r="M28" i="17" s="1"/>
  <c r="N28" i="17" a="1"/>
  <c r="N28" i="17" s="1"/>
  <c r="O28" i="17" a="1"/>
  <c r="O28" i="17" s="1"/>
  <c r="P28" i="17" a="1"/>
  <c r="P28" i="17" s="1"/>
  <c r="Q28" i="17" a="1"/>
  <c r="Q28" i="17" s="1"/>
  <c r="R28" i="17" a="1"/>
  <c r="R28" i="17" s="1"/>
  <c r="S28" i="17" a="1"/>
  <c r="S28" i="17" s="1"/>
  <c r="T28" i="17" a="1"/>
  <c r="T28" i="17" s="1"/>
  <c r="U28" i="17" a="1"/>
  <c r="U28" i="17" s="1"/>
  <c r="V28" i="17" a="1"/>
  <c r="V28" i="17" s="1"/>
  <c r="W28" i="17" a="1"/>
  <c r="W28" i="17" s="1"/>
  <c r="X28" i="17" a="1"/>
  <c r="X28" i="17" s="1"/>
  <c r="Y28" i="17" a="1"/>
  <c r="Y28" i="17" s="1"/>
  <c r="Z28" i="17" a="1"/>
  <c r="Z28" i="17" s="1"/>
  <c r="AA28" i="17" a="1"/>
  <c r="AA28" i="17" s="1"/>
  <c r="AB28" i="17" a="1"/>
  <c r="AB28" i="17" s="1"/>
  <c r="D29" i="17" a="1"/>
  <c r="D29" i="17" s="1"/>
  <c r="E29" i="17" a="1"/>
  <c r="E29" i="17" s="1"/>
  <c r="F29" i="17" a="1"/>
  <c r="F29" i="17" s="1"/>
  <c r="G29" i="17" a="1"/>
  <c r="G29" i="17" s="1"/>
  <c r="H29" i="17" a="1"/>
  <c r="H29" i="17" s="1"/>
  <c r="I29" i="17" a="1"/>
  <c r="I29" i="17" s="1"/>
  <c r="J29" i="17" a="1"/>
  <c r="J29" i="17" s="1"/>
  <c r="K29" i="17" a="1"/>
  <c r="K29" i="17" s="1"/>
  <c r="L29" i="17" a="1"/>
  <c r="L29" i="17" s="1"/>
  <c r="M29" i="17" a="1"/>
  <c r="M29" i="17" s="1"/>
  <c r="N29" i="17" a="1"/>
  <c r="N29" i="17" s="1"/>
  <c r="O29" i="17" a="1"/>
  <c r="O29" i="17" s="1"/>
  <c r="P29" i="17" a="1"/>
  <c r="P29" i="17" s="1"/>
  <c r="Q29" i="17" a="1"/>
  <c r="Q29" i="17" s="1"/>
  <c r="R29" i="17" a="1"/>
  <c r="R29" i="17" s="1"/>
  <c r="S29" i="17" a="1"/>
  <c r="S29" i="17" s="1"/>
  <c r="T29" i="17" a="1"/>
  <c r="T29" i="17" s="1"/>
  <c r="U29" i="17" a="1"/>
  <c r="U29" i="17" s="1"/>
  <c r="V29" i="17" a="1"/>
  <c r="V29" i="17" s="1"/>
  <c r="W29" i="17" a="1"/>
  <c r="W29" i="17" s="1"/>
  <c r="X29" i="17" a="1"/>
  <c r="X29" i="17" s="1"/>
  <c r="Y29" i="17" a="1"/>
  <c r="Y29" i="17" s="1"/>
  <c r="Z29" i="17" a="1"/>
  <c r="Z29" i="17" s="1"/>
  <c r="AA29" i="17" a="1"/>
  <c r="AA29" i="17" s="1"/>
  <c r="AB29" i="17" a="1"/>
  <c r="AB29" i="17" s="1"/>
  <c r="D30" i="17" a="1"/>
  <c r="D30" i="17" s="1"/>
  <c r="E30" i="17" a="1"/>
  <c r="E30" i="17" s="1"/>
  <c r="F30" i="17" a="1"/>
  <c r="F30" i="17" s="1"/>
  <c r="G30" i="17" a="1"/>
  <c r="G30" i="17" s="1"/>
  <c r="H30" i="17" a="1"/>
  <c r="H30" i="17" s="1"/>
  <c r="I30" i="17" a="1"/>
  <c r="I30" i="17" s="1"/>
  <c r="J30" i="17" a="1"/>
  <c r="J30" i="17" s="1"/>
  <c r="K30" i="17" a="1"/>
  <c r="K30" i="17" s="1"/>
  <c r="L30" i="17" a="1"/>
  <c r="L30" i="17" s="1"/>
  <c r="M30" i="17" a="1"/>
  <c r="M30" i="17" s="1"/>
  <c r="N30" i="17" a="1"/>
  <c r="N30" i="17" s="1"/>
  <c r="O30" i="17" a="1"/>
  <c r="O30" i="17" s="1"/>
  <c r="P30" i="17" a="1"/>
  <c r="P30" i="17" s="1"/>
  <c r="Q30" i="17" a="1"/>
  <c r="Q30" i="17" s="1"/>
  <c r="R30" i="17" a="1"/>
  <c r="R30" i="17" s="1"/>
  <c r="S30" i="17" a="1"/>
  <c r="S30" i="17" s="1"/>
  <c r="T30" i="17" a="1"/>
  <c r="T30" i="17" s="1"/>
  <c r="U30" i="17" a="1"/>
  <c r="U30" i="17" s="1"/>
  <c r="V30" i="17" a="1"/>
  <c r="V30" i="17" s="1"/>
  <c r="W30" i="17" a="1"/>
  <c r="W30" i="17" s="1"/>
  <c r="X30" i="17" a="1"/>
  <c r="X30" i="17" s="1"/>
  <c r="Y30" i="17" a="1"/>
  <c r="Y30" i="17" s="1"/>
  <c r="Z30" i="17" a="1"/>
  <c r="Z30" i="17" s="1"/>
  <c r="AA30" i="17" a="1"/>
  <c r="AA30" i="17" s="1"/>
  <c r="AB30" i="17" a="1"/>
  <c r="AB30" i="17" s="1"/>
  <c r="D31" i="17" a="1"/>
  <c r="D31" i="17" s="1"/>
  <c r="E31" i="17" a="1"/>
  <c r="E31" i="17" s="1"/>
  <c r="F31" i="17" a="1"/>
  <c r="F31" i="17" s="1"/>
  <c r="G31" i="17" a="1"/>
  <c r="G31" i="17" s="1"/>
  <c r="H31" i="17" a="1"/>
  <c r="H31" i="17" s="1"/>
  <c r="I31" i="17" a="1"/>
  <c r="I31" i="17" s="1"/>
  <c r="J31" i="17" a="1"/>
  <c r="J31" i="17" s="1"/>
  <c r="K31" i="17" a="1"/>
  <c r="K31" i="17" s="1"/>
  <c r="L31" i="17" a="1"/>
  <c r="L31" i="17" s="1"/>
  <c r="M31" i="17" a="1"/>
  <c r="M31" i="17" s="1"/>
  <c r="N31" i="17" a="1"/>
  <c r="N31" i="17" s="1"/>
  <c r="O31" i="17" a="1"/>
  <c r="O31" i="17" s="1"/>
  <c r="P31" i="17" a="1"/>
  <c r="P31" i="17" s="1"/>
  <c r="Q31" i="17" a="1"/>
  <c r="Q31" i="17" s="1"/>
  <c r="R31" i="17" a="1"/>
  <c r="R31" i="17" s="1"/>
  <c r="S31" i="17" a="1"/>
  <c r="S31" i="17" s="1"/>
  <c r="T31" i="17" a="1"/>
  <c r="T31" i="17" s="1"/>
  <c r="U31" i="17" a="1"/>
  <c r="U31" i="17" s="1"/>
  <c r="V31" i="17" a="1"/>
  <c r="V31" i="17" s="1"/>
  <c r="W31" i="17" a="1"/>
  <c r="W31" i="17" s="1"/>
  <c r="X31" i="17" a="1"/>
  <c r="X31" i="17" s="1"/>
  <c r="Y31" i="17" a="1"/>
  <c r="Y31" i="17" s="1"/>
  <c r="Z31" i="17" a="1"/>
  <c r="Z31" i="17" s="1"/>
  <c r="AA31" i="17" a="1"/>
  <c r="AA31" i="17" s="1"/>
  <c r="AB31" i="17" a="1"/>
  <c r="AB31" i="17" s="1"/>
  <c r="D32" i="17" a="1"/>
  <c r="D32" i="17" s="1"/>
  <c r="E32" i="17" a="1"/>
  <c r="E32" i="17" s="1"/>
  <c r="F32" i="17" a="1"/>
  <c r="F32" i="17" s="1"/>
  <c r="G32" i="17" a="1"/>
  <c r="G32" i="17" s="1"/>
  <c r="H32" i="17" a="1"/>
  <c r="H32" i="17" s="1"/>
  <c r="I32" i="17" a="1"/>
  <c r="I32" i="17" s="1"/>
  <c r="J32" i="17" a="1"/>
  <c r="J32" i="17" s="1"/>
  <c r="K32" i="17" a="1"/>
  <c r="K32" i="17" s="1"/>
  <c r="L32" i="17" a="1"/>
  <c r="L32" i="17" s="1"/>
  <c r="M32" i="17" a="1"/>
  <c r="M32" i="17" s="1"/>
  <c r="N32" i="17" a="1"/>
  <c r="N32" i="17" s="1"/>
  <c r="O32" i="17" a="1"/>
  <c r="O32" i="17" s="1"/>
  <c r="P32" i="17" a="1"/>
  <c r="P32" i="17" s="1"/>
  <c r="Q32" i="17" a="1"/>
  <c r="Q32" i="17" s="1"/>
  <c r="R32" i="17" a="1"/>
  <c r="R32" i="17" s="1"/>
  <c r="S32" i="17" a="1"/>
  <c r="S32" i="17" s="1"/>
  <c r="T32" i="17" a="1"/>
  <c r="T32" i="17" s="1"/>
  <c r="U32" i="17" a="1"/>
  <c r="U32" i="17" s="1"/>
  <c r="V32" i="17" a="1"/>
  <c r="V32" i="17" s="1"/>
  <c r="W32" i="17" a="1"/>
  <c r="W32" i="17" s="1"/>
  <c r="X32" i="17" a="1"/>
  <c r="X32" i="17" s="1"/>
  <c r="Y32" i="17" a="1"/>
  <c r="Y32" i="17" s="1"/>
  <c r="Z32" i="17" a="1"/>
  <c r="Z32" i="17" s="1"/>
  <c r="AA32" i="17" a="1"/>
  <c r="AA32" i="17" s="1"/>
  <c r="AB32" i="17" a="1"/>
  <c r="AB32" i="17" s="1"/>
  <c r="D33" i="17" a="1"/>
  <c r="D33" i="17" s="1"/>
  <c r="E33" i="17" a="1"/>
  <c r="E33" i="17" s="1"/>
  <c r="F33" i="17" a="1"/>
  <c r="F33" i="17" s="1"/>
  <c r="G33" i="17" a="1"/>
  <c r="G33" i="17" s="1"/>
  <c r="H33" i="17" a="1"/>
  <c r="H33" i="17" s="1"/>
  <c r="I33" i="17" a="1"/>
  <c r="I33" i="17" s="1"/>
  <c r="J33" i="17" a="1"/>
  <c r="J33" i="17" s="1"/>
  <c r="K33" i="17" a="1"/>
  <c r="K33" i="17" s="1"/>
  <c r="L33" i="17" a="1"/>
  <c r="L33" i="17" s="1"/>
  <c r="M33" i="17" a="1"/>
  <c r="M33" i="17" s="1"/>
  <c r="N33" i="17" a="1"/>
  <c r="N33" i="17" s="1"/>
  <c r="O33" i="17" a="1"/>
  <c r="O33" i="17" s="1"/>
  <c r="P33" i="17" a="1"/>
  <c r="P33" i="17" s="1"/>
  <c r="Q33" i="17" a="1"/>
  <c r="Q33" i="17" s="1"/>
  <c r="R33" i="17" a="1"/>
  <c r="R33" i="17" s="1"/>
  <c r="S33" i="17" a="1"/>
  <c r="S33" i="17" s="1"/>
  <c r="T33" i="17" a="1"/>
  <c r="T33" i="17" s="1"/>
  <c r="U33" i="17" a="1"/>
  <c r="U33" i="17" s="1"/>
  <c r="V33" i="17" a="1"/>
  <c r="V33" i="17" s="1"/>
  <c r="W33" i="17" a="1"/>
  <c r="W33" i="17" s="1"/>
  <c r="X33" i="17" a="1"/>
  <c r="X33" i="17" s="1"/>
  <c r="Y33" i="17" a="1"/>
  <c r="Y33" i="17" s="1"/>
  <c r="Z33" i="17" a="1"/>
  <c r="Z33" i="17" s="1"/>
  <c r="AA33" i="17" a="1"/>
  <c r="AA33" i="17" s="1"/>
  <c r="AB33" i="17" a="1"/>
  <c r="AB33" i="17" s="1"/>
  <c r="D34" i="17" a="1"/>
  <c r="D34" i="17" s="1"/>
  <c r="E34" i="17" a="1"/>
  <c r="E34" i="17" s="1"/>
  <c r="F34" i="17" a="1"/>
  <c r="F34" i="17" s="1"/>
  <c r="G34" i="17" a="1"/>
  <c r="G34" i="17" s="1"/>
  <c r="H34" i="17" a="1"/>
  <c r="H34" i="17" s="1"/>
  <c r="I34" i="17" a="1"/>
  <c r="I34" i="17" s="1"/>
  <c r="J34" i="17" a="1"/>
  <c r="J34" i="17" s="1"/>
  <c r="K34" i="17" a="1"/>
  <c r="K34" i="17" s="1"/>
  <c r="L34" i="17" a="1"/>
  <c r="L34" i="17" s="1"/>
  <c r="M34" i="17" a="1"/>
  <c r="M34" i="17" s="1"/>
  <c r="N34" i="17" a="1"/>
  <c r="N34" i="17" s="1"/>
  <c r="O34" i="17" a="1"/>
  <c r="O34" i="17" s="1"/>
  <c r="P34" i="17" a="1"/>
  <c r="P34" i="17" s="1"/>
  <c r="Q34" i="17" a="1"/>
  <c r="Q34" i="17" s="1"/>
  <c r="R34" i="17" a="1"/>
  <c r="R34" i="17" s="1"/>
  <c r="S34" i="17" a="1"/>
  <c r="S34" i="17" s="1"/>
  <c r="T34" i="17" a="1"/>
  <c r="T34" i="17" s="1"/>
  <c r="U34" i="17" a="1"/>
  <c r="U34" i="17" s="1"/>
  <c r="V34" i="17" a="1"/>
  <c r="V34" i="17" s="1"/>
  <c r="W34" i="17" a="1"/>
  <c r="W34" i="17" s="1"/>
  <c r="X34" i="17" a="1"/>
  <c r="X34" i="17" s="1"/>
  <c r="Y34" i="17" a="1"/>
  <c r="Y34" i="17" s="1"/>
  <c r="Z34" i="17" a="1"/>
  <c r="Z34" i="17" s="1"/>
  <c r="AA34" i="17" a="1"/>
  <c r="AA34" i="17" s="1"/>
  <c r="AB34" i="17" a="1"/>
  <c r="AB34" i="17" s="1"/>
  <c r="D35" i="17" a="1"/>
  <c r="D35" i="17" s="1"/>
  <c r="E35" i="17" a="1"/>
  <c r="E35" i="17" s="1"/>
  <c r="F35" i="17" a="1"/>
  <c r="F35" i="17" s="1"/>
  <c r="G35" i="17" a="1"/>
  <c r="G35" i="17" s="1"/>
  <c r="H35" i="17" a="1"/>
  <c r="H35" i="17" s="1"/>
  <c r="I35" i="17" a="1"/>
  <c r="I35" i="17" s="1"/>
  <c r="J35" i="17" a="1"/>
  <c r="J35" i="17" s="1"/>
  <c r="K35" i="17" a="1"/>
  <c r="K35" i="17" s="1"/>
  <c r="L35" i="17" a="1"/>
  <c r="L35" i="17" s="1"/>
  <c r="M35" i="17" a="1"/>
  <c r="M35" i="17" s="1"/>
  <c r="N35" i="17" a="1"/>
  <c r="N35" i="17" s="1"/>
  <c r="O35" i="17" a="1"/>
  <c r="O35" i="17" s="1"/>
  <c r="P35" i="17" a="1"/>
  <c r="P35" i="17" s="1"/>
  <c r="Q35" i="17" a="1"/>
  <c r="Q35" i="17" s="1"/>
  <c r="R35" i="17" a="1"/>
  <c r="R35" i="17" s="1"/>
  <c r="S35" i="17" a="1"/>
  <c r="S35" i="17" s="1"/>
  <c r="T35" i="17" a="1"/>
  <c r="T35" i="17" s="1"/>
  <c r="U35" i="17" a="1"/>
  <c r="U35" i="17" s="1"/>
  <c r="V35" i="17" a="1"/>
  <c r="V35" i="17" s="1"/>
  <c r="W35" i="17" a="1"/>
  <c r="W35" i="17" s="1"/>
  <c r="X35" i="17" a="1"/>
  <c r="X35" i="17" s="1"/>
  <c r="Y35" i="17" a="1"/>
  <c r="Y35" i="17" s="1"/>
  <c r="Z35" i="17" a="1"/>
  <c r="Z35" i="17" s="1"/>
  <c r="AA35" i="17" a="1"/>
  <c r="AA35" i="17" s="1"/>
  <c r="AB35" i="17" a="1"/>
  <c r="AB35" i="17" s="1"/>
  <c r="D36" i="17" a="1"/>
  <c r="D36" i="17" s="1"/>
  <c r="E36" i="17" a="1"/>
  <c r="E36" i="17" s="1"/>
  <c r="F36" i="17" a="1"/>
  <c r="F36" i="17" s="1"/>
  <c r="G36" i="17" a="1"/>
  <c r="G36" i="17" s="1"/>
  <c r="H36" i="17" a="1"/>
  <c r="H36" i="17" s="1"/>
  <c r="I36" i="17" a="1"/>
  <c r="I36" i="17" s="1"/>
  <c r="J36" i="17" a="1"/>
  <c r="J36" i="17" s="1"/>
  <c r="K36" i="17" a="1"/>
  <c r="K36" i="17" s="1"/>
  <c r="L36" i="17" a="1"/>
  <c r="L36" i="17" s="1"/>
  <c r="M36" i="17" a="1"/>
  <c r="M36" i="17" s="1"/>
  <c r="N36" i="17" a="1"/>
  <c r="N36" i="17" s="1"/>
  <c r="O36" i="17" a="1"/>
  <c r="O36" i="17" s="1"/>
  <c r="P36" i="17" a="1"/>
  <c r="P36" i="17" s="1"/>
  <c r="Q36" i="17" a="1"/>
  <c r="Q36" i="17" s="1"/>
  <c r="R36" i="17" a="1"/>
  <c r="R36" i="17" s="1"/>
  <c r="S36" i="17" a="1"/>
  <c r="S36" i="17" s="1"/>
  <c r="T36" i="17" a="1"/>
  <c r="T36" i="17" s="1"/>
  <c r="U36" i="17" a="1"/>
  <c r="U36" i="17" s="1"/>
  <c r="V36" i="17" a="1"/>
  <c r="V36" i="17" s="1"/>
  <c r="W36" i="17" a="1"/>
  <c r="W36" i="17" s="1"/>
  <c r="X36" i="17" a="1"/>
  <c r="X36" i="17" s="1"/>
  <c r="Y36" i="17" a="1"/>
  <c r="Y36" i="17" s="1"/>
  <c r="Z36" i="17" a="1"/>
  <c r="Z36" i="17" s="1"/>
  <c r="AA36" i="17" a="1"/>
  <c r="AA36" i="17" s="1"/>
  <c r="AB36" i="17" a="1"/>
  <c r="AB36" i="17" s="1"/>
  <c r="D37" i="17" a="1"/>
  <c r="D37" i="17" s="1"/>
  <c r="E37" i="17" a="1"/>
  <c r="E37" i="17" s="1"/>
  <c r="F37" i="17" a="1"/>
  <c r="F37" i="17" s="1"/>
  <c r="G37" i="17" a="1"/>
  <c r="G37" i="17" s="1"/>
  <c r="H37" i="17" a="1"/>
  <c r="H37" i="17" s="1"/>
  <c r="I37" i="17" a="1"/>
  <c r="I37" i="17" s="1"/>
  <c r="J37" i="17" a="1"/>
  <c r="J37" i="17" s="1"/>
  <c r="K37" i="17" a="1"/>
  <c r="K37" i="17" s="1"/>
  <c r="L37" i="17" a="1"/>
  <c r="L37" i="17" s="1"/>
  <c r="M37" i="17" a="1"/>
  <c r="M37" i="17" s="1"/>
  <c r="N37" i="17" a="1"/>
  <c r="N37" i="17" s="1"/>
  <c r="O37" i="17" a="1"/>
  <c r="O37" i="17" s="1"/>
  <c r="P37" i="17" a="1"/>
  <c r="P37" i="17" s="1"/>
  <c r="Q37" i="17" a="1"/>
  <c r="Q37" i="17" s="1"/>
  <c r="R37" i="17" a="1"/>
  <c r="R37" i="17" s="1"/>
  <c r="S37" i="17" a="1"/>
  <c r="S37" i="17" s="1"/>
  <c r="T37" i="17" a="1"/>
  <c r="T37" i="17" s="1"/>
  <c r="U37" i="17" a="1"/>
  <c r="U37" i="17" s="1"/>
  <c r="V37" i="17" a="1"/>
  <c r="V37" i="17" s="1"/>
  <c r="W37" i="17" a="1"/>
  <c r="W37" i="17" s="1"/>
  <c r="X37" i="17" a="1"/>
  <c r="X37" i="17" s="1"/>
  <c r="Y37" i="17" a="1"/>
  <c r="Y37" i="17" s="1"/>
  <c r="Z37" i="17" a="1"/>
  <c r="Z37" i="17" s="1"/>
  <c r="AA37" i="17" a="1"/>
  <c r="AA37" i="17" s="1"/>
  <c r="AB37" i="17" a="1"/>
  <c r="AB37" i="17" s="1"/>
  <c r="D38" i="17" a="1"/>
  <c r="D38" i="17" s="1"/>
  <c r="E38" i="17" a="1"/>
  <c r="E38" i="17" s="1"/>
  <c r="F38" i="17" a="1"/>
  <c r="F38" i="17" s="1"/>
  <c r="G38" i="17" a="1"/>
  <c r="G38" i="17" s="1"/>
  <c r="H38" i="17" a="1"/>
  <c r="H38" i="17" s="1"/>
  <c r="I38" i="17" a="1"/>
  <c r="I38" i="17" s="1"/>
  <c r="J38" i="17" a="1"/>
  <c r="J38" i="17" s="1"/>
  <c r="K38" i="17" a="1"/>
  <c r="K38" i="17" s="1"/>
  <c r="L38" i="17" a="1"/>
  <c r="L38" i="17" s="1"/>
  <c r="M38" i="17" a="1"/>
  <c r="M38" i="17" s="1"/>
  <c r="N38" i="17" a="1"/>
  <c r="N38" i="17" s="1"/>
  <c r="O38" i="17" a="1"/>
  <c r="O38" i="17" s="1"/>
  <c r="P38" i="17" a="1"/>
  <c r="P38" i="17" s="1"/>
  <c r="Q38" i="17" a="1"/>
  <c r="Q38" i="17" s="1"/>
  <c r="R38" i="17" a="1"/>
  <c r="R38" i="17" s="1"/>
  <c r="S38" i="17" a="1"/>
  <c r="S38" i="17" s="1"/>
  <c r="T38" i="17" a="1"/>
  <c r="T38" i="17" s="1"/>
  <c r="U38" i="17" a="1"/>
  <c r="U38" i="17" s="1"/>
  <c r="V38" i="17" a="1"/>
  <c r="V38" i="17" s="1"/>
  <c r="W38" i="17" a="1"/>
  <c r="W38" i="17" s="1"/>
  <c r="X38" i="17" a="1"/>
  <c r="X38" i="17" s="1"/>
  <c r="Y38" i="17" a="1"/>
  <c r="Y38" i="17" s="1"/>
  <c r="Z38" i="17" a="1"/>
  <c r="Z38" i="17" s="1"/>
  <c r="AA38" i="17" a="1"/>
  <c r="AA38" i="17" s="1"/>
  <c r="AB38" i="17" a="1"/>
  <c r="AB38" i="17" s="1"/>
  <c r="D39" i="17" a="1"/>
  <c r="D39" i="17" s="1"/>
  <c r="E39" i="17" a="1"/>
  <c r="E39" i="17" s="1"/>
  <c r="F39" i="17" a="1"/>
  <c r="F39" i="17" s="1"/>
  <c r="G39" i="17" a="1"/>
  <c r="G39" i="17" s="1"/>
  <c r="H39" i="17" a="1"/>
  <c r="H39" i="17" s="1"/>
  <c r="I39" i="17" a="1"/>
  <c r="I39" i="17" s="1"/>
  <c r="J39" i="17" a="1"/>
  <c r="J39" i="17" s="1"/>
  <c r="K39" i="17" a="1"/>
  <c r="K39" i="17" s="1"/>
  <c r="L39" i="17" a="1"/>
  <c r="L39" i="17" s="1"/>
  <c r="M39" i="17" a="1"/>
  <c r="M39" i="17" s="1"/>
  <c r="N39" i="17" a="1"/>
  <c r="N39" i="17" s="1"/>
  <c r="O39" i="17" a="1"/>
  <c r="O39" i="17" s="1"/>
  <c r="P39" i="17" a="1"/>
  <c r="P39" i="17" s="1"/>
  <c r="Q39" i="17" a="1"/>
  <c r="Q39" i="17" s="1"/>
  <c r="R39" i="17" a="1"/>
  <c r="R39" i="17" s="1"/>
  <c r="S39" i="17" a="1"/>
  <c r="S39" i="17" s="1"/>
  <c r="T39" i="17" a="1"/>
  <c r="T39" i="17" s="1"/>
  <c r="U39" i="17" a="1"/>
  <c r="U39" i="17" s="1"/>
  <c r="V39" i="17" a="1"/>
  <c r="V39" i="17" s="1"/>
  <c r="W39" i="17" a="1"/>
  <c r="W39" i="17" s="1"/>
  <c r="X39" i="17" a="1"/>
  <c r="X39" i="17" s="1"/>
  <c r="Y39" i="17" a="1"/>
  <c r="Y39" i="17" s="1"/>
  <c r="Z39" i="17" a="1"/>
  <c r="Z39" i="17" s="1"/>
  <c r="AA39" i="17" a="1"/>
  <c r="AA39" i="17" s="1"/>
  <c r="AB39" i="17" a="1"/>
  <c r="AB39" i="17" s="1"/>
  <c r="D40" i="17" a="1"/>
  <c r="D40" i="17" s="1"/>
  <c r="E40" i="17" a="1"/>
  <c r="E40" i="17" s="1"/>
  <c r="F40" i="17" a="1"/>
  <c r="F40" i="17" s="1"/>
  <c r="G40" i="17" a="1"/>
  <c r="G40" i="17" s="1"/>
  <c r="H40" i="17" a="1"/>
  <c r="H40" i="17" s="1"/>
  <c r="I40" i="17" a="1"/>
  <c r="I40" i="17" s="1"/>
  <c r="J40" i="17" a="1"/>
  <c r="J40" i="17" s="1"/>
  <c r="K40" i="17" a="1"/>
  <c r="K40" i="17" s="1"/>
  <c r="L40" i="17" a="1"/>
  <c r="L40" i="17" s="1"/>
  <c r="M40" i="17" a="1"/>
  <c r="M40" i="17" s="1"/>
  <c r="N40" i="17" a="1"/>
  <c r="N40" i="17" s="1"/>
  <c r="O40" i="17" a="1"/>
  <c r="O40" i="17" s="1"/>
  <c r="P40" i="17" a="1"/>
  <c r="P40" i="17" s="1"/>
  <c r="Q40" i="17" a="1"/>
  <c r="Q40" i="17" s="1"/>
  <c r="R40" i="17" a="1"/>
  <c r="R40" i="17" s="1"/>
  <c r="S40" i="17" a="1"/>
  <c r="S40" i="17" s="1"/>
  <c r="T40" i="17" a="1"/>
  <c r="T40" i="17" s="1"/>
  <c r="U40" i="17" a="1"/>
  <c r="U40" i="17" s="1"/>
  <c r="V40" i="17" a="1"/>
  <c r="V40" i="17" s="1"/>
  <c r="W40" i="17" a="1"/>
  <c r="W40" i="17" s="1"/>
  <c r="X40" i="17" a="1"/>
  <c r="X40" i="17" s="1"/>
  <c r="Y40" i="17" a="1"/>
  <c r="Y40" i="17" s="1"/>
  <c r="Z40" i="17" a="1"/>
  <c r="Z40" i="17" s="1"/>
  <c r="AA40" i="17" a="1"/>
  <c r="AA40" i="17" s="1"/>
  <c r="AB40" i="17" a="1"/>
  <c r="AB40" i="17" s="1"/>
  <c r="D41" i="17" a="1"/>
  <c r="D41" i="17" s="1"/>
  <c r="E41" i="17" a="1"/>
  <c r="E41" i="17" s="1"/>
  <c r="F41" i="17" a="1"/>
  <c r="F41" i="17" s="1"/>
  <c r="G41" i="17" a="1"/>
  <c r="G41" i="17" s="1"/>
  <c r="H41" i="17" a="1"/>
  <c r="H41" i="17" s="1"/>
  <c r="I41" i="17" a="1"/>
  <c r="I41" i="17" s="1"/>
  <c r="J41" i="17" a="1"/>
  <c r="J41" i="17" s="1"/>
  <c r="K41" i="17" a="1"/>
  <c r="K41" i="17" s="1"/>
  <c r="L41" i="17" a="1"/>
  <c r="L41" i="17" s="1"/>
  <c r="M41" i="17" a="1"/>
  <c r="M41" i="17" s="1"/>
  <c r="N41" i="17" a="1"/>
  <c r="N41" i="17" s="1"/>
  <c r="O41" i="17" a="1"/>
  <c r="O41" i="17" s="1"/>
  <c r="P41" i="17" a="1"/>
  <c r="P41" i="17" s="1"/>
  <c r="Q41" i="17" a="1"/>
  <c r="Q41" i="17" s="1"/>
  <c r="R41" i="17" a="1"/>
  <c r="R41" i="17" s="1"/>
  <c r="S41" i="17" a="1"/>
  <c r="S41" i="17" s="1"/>
  <c r="T41" i="17" a="1"/>
  <c r="T41" i="17" s="1"/>
  <c r="U41" i="17" a="1"/>
  <c r="U41" i="17" s="1"/>
  <c r="V41" i="17" a="1"/>
  <c r="V41" i="17" s="1"/>
  <c r="W41" i="17" a="1"/>
  <c r="W41" i="17" s="1"/>
  <c r="X41" i="17" a="1"/>
  <c r="X41" i="17" s="1"/>
  <c r="Y41" i="17" a="1"/>
  <c r="Y41" i="17" s="1"/>
  <c r="Z41" i="17" a="1"/>
  <c r="Z41" i="17" s="1"/>
  <c r="AA41" i="17" a="1"/>
  <c r="AA41" i="17" s="1"/>
  <c r="AB41" i="17" a="1"/>
  <c r="AB41" i="17" s="1"/>
  <c r="D42" i="17" a="1"/>
  <c r="D42" i="17" s="1"/>
  <c r="E42" i="17" a="1"/>
  <c r="E42" i="17" s="1"/>
  <c r="F42" i="17" a="1"/>
  <c r="F42" i="17" s="1"/>
  <c r="G42" i="17" a="1"/>
  <c r="G42" i="17" s="1"/>
  <c r="H42" i="17" a="1"/>
  <c r="H42" i="17" s="1"/>
  <c r="I42" i="17" a="1"/>
  <c r="I42" i="17" s="1"/>
  <c r="J42" i="17" a="1"/>
  <c r="J42" i="17" s="1"/>
  <c r="K42" i="17" a="1"/>
  <c r="K42" i="17" s="1"/>
  <c r="L42" i="17" a="1"/>
  <c r="L42" i="17" s="1"/>
  <c r="M42" i="17" a="1"/>
  <c r="M42" i="17" s="1"/>
  <c r="N42" i="17" a="1"/>
  <c r="N42" i="17" s="1"/>
  <c r="O42" i="17" a="1"/>
  <c r="O42" i="17" s="1"/>
  <c r="P42" i="17" a="1"/>
  <c r="P42" i="17" s="1"/>
  <c r="Q42" i="17" a="1"/>
  <c r="Q42" i="17" s="1"/>
  <c r="R42" i="17" a="1"/>
  <c r="R42" i="17" s="1"/>
  <c r="S42" i="17" a="1"/>
  <c r="S42" i="17" s="1"/>
  <c r="T42" i="17" a="1"/>
  <c r="T42" i="17" s="1"/>
  <c r="U42" i="17" a="1"/>
  <c r="U42" i="17" s="1"/>
  <c r="V42" i="17" a="1"/>
  <c r="V42" i="17" s="1"/>
  <c r="W42" i="17" a="1"/>
  <c r="W42" i="17" s="1"/>
  <c r="X42" i="17" a="1"/>
  <c r="X42" i="17" s="1"/>
  <c r="Y42" i="17" a="1"/>
  <c r="Y42" i="17" s="1"/>
  <c r="Z42" i="17" a="1"/>
  <c r="Z42" i="17" s="1"/>
  <c r="AA42" i="17" a="1"/>
  <c r="AA42" i="17" s="1"/>
  <c r="AB42" i="17" a="1"/>
  <c r="AB42" i="17" s="1"/>
  <c r="D43" i="17" a="1"/>
  <c r="D43" i="17" s="1"/>
  <c r="E43" i="17" a="1"/>
  <c r="E43" i="17" s="1"/>
  <c r="F43" i="17" a="1"/>
  <c r="F43" i="17" s="1"/>
  <c r="G43" i="17" a="1"/>
  <c r="G43" i="17" s="1"/>
  <c r="H43" i="17" a="1"/>
  <c r="H43" i="17" s="1"/>
  <c r="I43" i="17" a="1"/>
  <c r="I43" i="17" s="1"/>
  <c r="J43" i="17" a="1"/>
  <c r="J43" i="17" s="1"/>
  <c r="K43" i="17" a="1"/>
  <c r="K43" i="17" s="1"/>
  <c r="L43" i="17" a="1"/>
  <c r="L43" i="17" s="1"/>
  <c r="M43" i="17" a="1"/>
  <c r="M43" i="17" s="1"/>
  <c r="N43" i="17" a="1"/>
  <c r="N43" i="17" s="1"/>
  <c r="O43" i="17" a="1"/>
  <c r="O43" i="17" s="1"/>
  <c r="P43" i="17" a="1"/>
  <c r="P43" i="17" s="1"/>
  <c r="Q43" i="17" a="1"/>
  <c r="Q43" i="17" s="1"/>
  <c r="R43" i="17" a="1"/>
  <c r="R43" i="17" s="1"/>
  <c r="S43" i="17" a="1"/>
  <c r="S43" i="17" s="1"/>
  <c r="T43" i="17" a="1"/>
  <c r="T43" i="17" s="1"/>
  <c r="U43" i="17" a="1"/>
  <c r="U43" i="17" s="1"/>
  <c r="V43" i="17" a="1"/>
  <c r="V43" i="17" s="1"/>
  <c r="W43" i="17" a="1"/>
  <c r="W43" i="17" s="1"/>
  <c r="X43" i="17" a="1"/>
  <c r="X43" i="17" s="1"/>
  <c r="Y43" i="17" a="1"/>
  <c r="Y43" i="17" s="1"/>
  <c r="Z43" i="17" a="1"/>
  <c r="Z43" i="17" s="1"/>
  <c r="AA43" i="17" a="1"/>
  <c r="AA43" i="17" s="1"/>
  <c r="AB43" i="17" a="1"/>
  <c r="AB43" i="17" s="1"/>
  <c r="D44" i="17" a="1"/>
  <c r="D44" i="17" s="1"/>
  <c r="E44" i="17" a="1"/>
  <c r="E44" i="17" s="1"/>
  <c r="F44" i="17" a="1"/>
  <c r="F44" i="17" s="1"/>
  <c r="G44" i="17" a="1"/>
  <c r="G44" i="17" s="1"/>
  <c r="H44" i="17" a="1"/>
  <c r="H44" i="17" s="1"/>
  <c r="I44" i="17" a="1"/>
  <c r="I44" i="17" s="1"/>
  <c r="J44" i="17" a="1"/>
  <c r="J44" i="17" s="1"/>
  <c r="K44" i="17" a="1"/>
  <c r="K44" i="17" s="1"/>
  <c r="L44" i="17" a="1"/>
  <c r="L44" i="17" s="1"/>
  <c r="M44" i="17" a="1"/>
  <c r="M44" i="17" s="1"/>
  <c r="N44" i="17" a="1"/>
  <c r="N44" i="17" s="1"/>
  <c r="O44" i="17" a="1"/>
  <c r="O44" i="17" s="1"/>
  <c r="P44" i="17" a="1"/>
  <c r="P44" i="17" s="1"/>
  <c r="Q44" i="17" a="1"/>
  <c r="Q44" i="17" s="1"/>
  <c r="R44" i="17" a="1"/>
  <c r="R44" i="17" s="1"/>
  <c r="S44" i="17" a="1"/>
  <c r="S44" i="17" s="1"/>
  <c r="T44" i="17" a="1"/>
  <c r="T44" i="17" s="1"/>
  <c r="U44" i="17" a="1"/>
  <c r="U44" i="17" s="1"/>
  <c r="V44" i="17" a="1"/>
  <c r="V44" i="17" s="1"/>
  <c r="W44" i="17" a="1"/>
  <c r="W44" i="17" s="1"/>
  <c r="X44" i="17" a="1"/>
  <c r="X44" i="17" s="1"/>
  <c r="Y44" i="17" a="1"/>
  <c r="Y44" i="17" s="1"/>
  <c r="Z44" i="17" a="1"/>
  <c r="Z44" i="17" s="1"/>
  <c r="AA44" i="17" a="1"/>
  <c r="AA44" i="17" s="1"/>
  <c r="AB44" i="17" a="1"/>
  <c r="AB44" i="17" s="1"/>
  <c r="D45" i="17" a="1"/>
  <c r="D45" i="17" s="1"/>
  <c r="E45" i="17" a="1"/>
  <c r="E45" i="17" s="1"/>
  <c r="F45" i="17" a="1"/>
  <c r="F45" i="17" s="1"/>
  <c r="G45" i="17" a="1"/>
  <c r="G45" i="17" s="1"/>
  <c r="H45" i="17" a="1"/>
  <c r="H45" i="17" s="1"/>
  <c r="I45" i="17" a="1"/>
  <c r="I45" i="17" s="1"/>
  <c r="J45" i="17" a="1"/>
  <c r="J45" i="17" s="1"/>
  <c r="K45" i="17" a="1"/>
  <c r="K45" i="17" s="1"/>
  <c r="L45" i="17" a="1"/>
  <c r="L45" i="17" s="1"/>
  <c r="M45" i="17" a="1"/>
  <c r="M45" i="17" s="1"/>
  <c r="N45" i="17" a="1"/>
  <c r="N45" i="17" s="1"/>
  <c r="O45" i="17" a="1"/>
  <c r="O45" i="17" s="1"/>
  <c r="P45" i="17" a="1"/>
  <c r="P45" i="17" s="1"/>
  <c r="Q45" i="17" a="1"/>
  <c r="Q45" i="17" s="1"/>
  <c r="R45" i="17" a="1"/>
  <c r="R45" i="17" s="1"/>
  <c r="S45" i="17" a="1"/>
  <c r="S45" i="17" s="1"/>
  <c r="T45" i="17" a="1"/>
  <c r="T45" i="17" s="1"/>
  <c r="U45" i="17" a="1"/>
  <c r="U45" i="17" s="1"/>
  <c r="V45" i="17" a="1"/>
  <c r="V45" i="17" s="1"/>
  <c r="W45" i="17" a="1"/>
  <c r="W45" i="17" s="1"/>
  <c r="X45" i="17" a="1"/>
  <c r="X45" i="17" s="1"/>
  <c r="Y45" i="17" a="1"/>
  <c r="Y45" i="17" s="1"/>
  <c r="Z45" i="17" a="1"/>
  <c r="Z45" i="17" s="1"/>
  <c r="AA45" i="17" a="1"/>
  <c r="AA45" i="17" s="1"/>
  <c r="AB45" i="17" a="1"/>
  <c r="AB45" i="17" s="1"/>
  <c r="D46" i="17" a="1"/>
  <c r="D46" i="17" s="1"/>
  <c r="E46" i="17" a="1"/>
  <c r="E46" i="17" s="1"/>
  <c r="F46" i="17" a="1"/>
  <c r="F46" i="17" s="1"/>
  <c r="G46" i="17" a="1"/>
  <c r="G46" i="17" s="1"/>
  <c r="H46" i="17" a="1"/>
  <c r="H46" i="17" s="1"/>
  <c r="I46" i="17" a="1"/>
  <c r="I46" i="17" s="1"/>
  <c r="J46" i="17" a="1"/>
  <c r="J46" i="17" s="1"/>
  <c r="K46" i="17" a="1"/>
  <c r="K46" i="17" s="1"/>
  <c r="L46" i="17" a="1"/>
  <c r="L46" i="17" s="1"/>
  <c r="M46" i="17" a="1"/>
  <c r="M46" i="17" s="1"/>
  <c r="N46" i="17" a="1"/>
  <c r="N46" i="17" s="1"/>
  <c r="O46" i="17" a="1"/>
  <c r="O46" i="17" s="1"/>
  <c r="P46" i="17" a="1"/>
  <c r="P46" i="17" s="1"/>
  <c r="Q46" i="17" a="1"/>
  <c r="Q46" i="17" s="1"/>
  <c r="R46" i="17" a="1"/>
  <c r="R46" i="17" s="1"/>
  <c r="S46" i="17" a="1"/>
  <c r="S46" i="17" s="1"/>
  <c r="T46" i="17" a="1"/>
  <c r="T46" i="17" s="1"/>
  <c r="U46" i="17" a="1"/>
  <c r="U46" i="17" s="1"/>
  <c r="V46" i="17" a="1"/>
  <c r="V46" i="17" s="1"/>
  <c r="W46" i="17" a="1"/>
  <c r="W46" i="17" s="1"/>
  <c r="X46" i="17" a="1"/>
  <c r="X46" i="17" s="1"/>
  <c r="Y46" i="17" a="1"/>
  <c r="Y46" i="17" s="1"/>
  <c r="Z46" i="17" a="1"/>
  <c r="Z46" i="17" s="1"/>
  <c r="AA46" i="17" a="1"/>
  <c r="AA46" i="17" s="1"/>
  <c r="AB46" i="17" a="1"/>
  <c r="AB46" i="17" s="1"/>
  <c r="D47" i="17" a="1"/>
  <c r="D47" i="17" s="1"/>
  <c r="E47" i="17" a="1"/>
  <c r="E47" i="17" s="1"/>
  <c r="F47" i="17" a="1"/>
  <c r="F47" i="17" s="1"/>
  <c r="G47" i="17" a="1"/>
  <c r="G47" i="17" s="1"/>
  <c r="H47" i="17" a="1"/>
  <c r="H47" i="17" s="1"/>
  <c r="I47" i="17" a="1"/>
  <c r="I47" i="17" s="1"/>
  <c r="J47" i="17" a="1"/>
  <c r="J47" i="17" s="1"/>
  <c r="K47" i="17" a="1"/>
  <c r="K47" i="17" s="1"/>
  <c r="L47" i="17" a="1"/>
  <c r="L47" i="17" s="1"/>
  <c r="M47" i="17" a="1"/>
  <c r="M47" i="17" s="1"/>
  <c r="N47" i="17" a="1"/>
  <c r="N47" i="17" s="1"/>
  <c r="O47" i="17" a="1"/>
  <c r="O47" i="17" s="1"/>
  <c r="P47" i="17" a="1"/>
  <c r="P47" i="17" s="1"/>
  <c r="Q47" i="17" a="1"/>
  <c r="Q47" i="17" s="1"/>
  <c r="R47" i="17" a="1"/>
  <c r="R47" i="17" s="1"/>
  <c r="S47" i="17" a="1"/>
  <c r="S47" i="17" s="1"/>
  <c r="T47" i="17" a="1"/>
  <c r="T47" i="17" s="1"/>
  <c r="U47" i="17" a="1"/>
  <c r="U47" i="17" s="1"/>
  <c r="V47" i="17" a="1"/>
  <c r="V47" i="17" s="1"/>
  <c r="W47" i="17" a="1"/>
  <c r="W47" i="17" s="1"/>
  <c r="X47" i="17" a="1"/>
  <c r="X47" i="17" s="1"/>
  <c r="Y47" i="17" a="1"/>
  <c r="Y47" i="17" s="1"/>
  <c r="Z47" i="17" a="1"/>
  <c r="Z47" i="17" s="1"/>
  <c r="AA47" i="17" a="1"/>
  <c r="AA47" i="17" s="1"/>
  <c r="AB47" i="17" a="1"/>
  <c r="AB47" i="17" s="1"/>
  <c r="D48" i="17" a="1"/>
  <c r="D48" i="17" s="1"/>
  <c r="E48" i="17" a="1"/>
  <c r="E48" i="17" s="1"/>
  <c r="F48" i="17" a="1"/>
  <c r="F48" i="17" s="1"/>
  <c r="G48" i="17" a="1"/>
  <c r="G48" i="17" s="1"/>
  <c r="H48" i="17" a="1"/>
  <c r="H48" i="17" s="1"/>
  <c r="I48" i="17" a="1"/>
  <c r="I48" i="17" s="1"/>
  <c r="J48" i="17" a="1"/>
  <c r="J48" i="17" s="1"/>
  <c r="K48" i="17" a="1"/>
  <c r="K48" i="17" s="1"/>
  <c r="L48" i="17" a="1"/>
  <c r="L48" i="17" s="1"/>
  <c r="M48" i="17" a="1"/>
  <c r="M48" i="17" s="1"/>
  <c r="N48" i="17" a="1"/>
  <c r="N48" i="17" s="1"/>
  <c r="O48" i="17" a="1"/>
  <c r="O48" i="17" s="1"/>
  <c r="P48" i="17" a="1"/>
  <c r="P48" i="17" s="1"/>
  <c r="Q48" i="17" a="1"/>
  <c r="Q48" i="17" s="1"/>
  <c r="R48" i="17" a="1"/>
  <c r="R48" i="17" s="1"/>
  <c r="S48" i="17" a="1"/>
  <c r="S48" i="17" s="1"/>
  <c r="T48" i="17" a="1"/>
  <c r="T48" i="17" s="1"/>
  <c r="U48" i="17" a="1"/>
  <c r="U48" i="17" s="1"/>
  <c r="V48" i="17" a="1"/>
  <c r="V48" i="17" s="1"/>
  <c r="W48" i="17" a="1"/>
  <c r="W48" i="17" s="1"/>
  <c r="X48" i="17" a="1"/>
  <c r="X48" i="17" s="1"/>
  <c r="Y48" i="17" a="1"/>
  <c r="Y48" i="17" s="1"/>
  <c r="Z48" i="17" a="1"/>
  <c r="Z48" i="17" s="1"/>
  <c r="AA48" i="17" a="1"/>
  <c r="AA48" i="17" s="1"/>
  <c r="AB48" i="17" a="1"/>
  <c r="AB48" i="17" s="1"/>
  <c r="D49" i="17" a="1"/>
  <c r="D49" i="17" s="1"/>
  <c r="E49" i="17" a="1"/>
  <c r="E49" i="17" s="1"/>
  <c r="F49" i="17" a="1"/>
  <c r="F49" i="17" s="1"/>
  <c r="G49" i="17" a="1"/>
  <c r="G49" i="17" s="1"/>
  <c r="H49" i="17" a="1"/>
  <c r="H49" i="17" s="1"/>
  <c r="I49" i="17" a="1"/>
  <c r="I49" i="17" s="1"/>
  <c r="J49" i="17" a="1"/>
  <c r="J49" i="17" s="1"/>
  <c r="K49" i="17" a="1"/>
  <c r="K49" i="17" s="1"/>
  <c r="L49" i="17" a="1"/>
  <c r="L49" i="17" s="1"/>
  <c r="M49" i="17" a="1"/>
  <c r="M49" i="17" s="1"/>
  <c r="N49" i="17" a="1"/>
  <c r="N49" i="17" s="1"/>
  <c r="O49" i="17" a="1"/>
  <c r="O49" i="17" s="1"/>
  <c r="P49" i="17" a="1"/>
  <c r="P49" i="17" s="1"/>
  <c r="Q49" i="17" a="1"/>
  <c r="Q49" i="17" s="1"/>
  <c r="R49" i="17" a="1"/>
  <c r="R49" i="17" s="1"/>
  <c r="S49" i="17" a="1"/>
  <c r="S49" i="17" s="1"/>
  <c r="T49" i="17" a="1"/>
  <c r="T49" i="17" s="1"/>
  <c r="U49" i="17" a="1"/>
  <c r="U49" i="17" s="1"/>
  <c r="V49" i="17" a="1"/>
  <c r="V49" i="17" s="1"/>
  <c r="W49" i="17" a="1"/>
  <c r="W49" i="17" s="1"/>
  <c r="X49" i="17" a="1"/>
  <c r="X49" i="17" s="1"/>
  <c r="Y49" i="17" a="1"/>
  <c r="Y49" i="17" s="1"/>
  <c r="Z49" i="17" a="1"/>
  <c r="Z49" i="17" s="1"/>
  <c r="AA49" i="17" a="1"/>
  <c r="AA49" i="17" s="1"/>
  <c r="AB49" i="17" a="1"/>
  <c r="AB49" i="17" s="1"/>
  <c r="C17" i="17" a="1"/>
  <c r="C17" i="17" s="1"/>
  <c r="C18" i="17" a="1"/>
  <c r="C18" i="17" s="1"/>
  <c r="C19" i="17" a="1"/>
  <c r="C19" i="17" s="1"/>
  <c r="C20" i="17" a="1"/>
  <c r="C20" i="17" s="1"/>
  <c r="C21" i="17" a="1"/>
  <c r="C21" i="17" s="1"/>
  <c r="C22" i="17" a="1"/>
  <c r="C22" i="17" s="1"/>
  <c r="C23" i="17" a="1"/>
  <c r="C23" i="17" s="1"/>
  <c r="C24" i="17" a="1"/>
  <c r="C24" i="17" s="1"/>
  <c r="C25" i="17" a="1"/>
  <c r="C25" i="17" s="1"/>
  <c r="C26" i="17" a="1"/>
  <c r="C26" i="17" s="1"/>
  <c r="C27" i="17" a="1"/>
  <c r="C27" i="17" s="1"/>
  <c r="C28" i="17" a="1"/>
  <c r="C28" i="17" s="1"/>
  <c r="C29" i="17" a="1"/>
  <c r="C29" i="17" s="1"/>
  <c r="C30" i="17" a="1"/>
  <c r="C30" i="17" s="1"/>
  <c r="C31" i="17" a="1"/>
  <c r="C31" i="17" s="1"/>
  <c r="C32" i="17" a="1"/>
  <c r="C32" i="17" s="1"/>
  <c r="C33" i="17" a="1"/>
  <c r="C33" i="17" s="1"/>
  <c r="C34" i="17" a="1"/>
  <c r="C34" i="17" s="1"/>
  <c r="C35" i="17" a="1"/>
  <c r="C35" i="17" s="1"/>
  <c r="C36" i="17" a="1"/>
  <c r="C36" i="17" s="1"/>
  <c r="C37" i="17" a="1"/>
  <c r="C37" i="17" s="1"/>
  <c r="C38" i="17" a="1"/>
  <c r="C38" i="17" s="1"/>
  <c r="C39" i="17" a="1"/>
  <c r="C39" i="17" s="1"/>
  <c r="C40" i="17" a="1"/>
  <c r="C40" i="17" s="1"/>
  <c r="C41" i="17" a="1"/>
  <c r="C41" i="17" s="1"/>
  <c r="C42" i="17" a="1"/>
  <c r="C42" i="17" s="1"/>
  <c r="C43" i="17" a="1"/>
  <c r="C43" i="17" s="1"/>
  <c r="C44" i="17" a="1"/>
  <c r="C44" i="17" s="1"/>
  <c r="C45" i="17" a="1"/>
  <c r="C45" i="17" s="1"/>
  <c r="C46" i="17" a="1"/>
  <c r="C46" i="17" s="1"/>
  <c r="C47" i="17" a="1"/>
  <c r="C47" i="17" s="1"/>
  <c r="C48" i="17" a="1"/>
  <c r="C48" i="17" s="1"/>
  <c r="C49" i="17" a="1"/>
  <c r="C49" i="17" s="1"/>
  <c r="C16" i="17" a="1"/>
  <c r="C16" i="17" s="1"/>
  <c r="D11" i="17" a="1"/>
  <c r="D11" i="17" s="1"/>
  <c r="E11" i="17" a="1"/>
  <c r="E11" i="17" s="1"/>
  <c r="F11" i="17" a="1"/>
  <c r="F11" i="17" s="1"/>
  <c r="G11" i="17" a="1"/>
  <c r="G11" i="17" s="1"/>
  <c r="H11" i="17" a="1"/>
  <c r="H11" i="17" s="1"/>
  <c r="I11" i="17" a="1"/>
  <c r="I11" i="17" s="1"/>
  <c r="J11" i="17" a="1"/>
  <c r="J11" i="17" s="1"/>
  <c r="K11" i="17" a="1"/>
  <c r="K11" i="17" s="1"/>
  <c r="L11" i="17" a="1"/>
  <c r="L11" i="17" s="1"/>
  <c r="M11" i="17" a="1"/>
  <c r="M11" i="17" s="1"/>
  <c r="N11" i="17" a="1"/>
  <c r="N11" i="17" s="1"/>
  <c r="O11" i="17" a="1"/>
  <c r="O11" i="17" s="1"/>
  <c r="P11" i="17" a="1"/>
  <c r="P11" i="17" s="1"/>
  <c r="Q11" i="17" a="1"/>
  <c r="Q11" i="17" s="1"/>
  <c r="R11" i="17" a="1"/>
  <c r="R11" i="17" s="1"/>
  <c r="S11" i="17" a="1"/>
  <c r="S11" i="17" s="1"/>
  <c r="T11" i="17" a="1"/>
  <c r="T11" i="17" s="1"/>
  <c r="U11" i="17" a="1"/>
  <c r="U11" i="17" s="1"/>
  <c r="V11" i="17" a="1"/>
  <c r="V11" i="17" s="1"/>
  <c r="W11" i="17" a="1"/>
  <c r="W11" i="17" s="1"/>
  <c r="X11" i="17" a="1"/>
  <c r="X11" i="17" s="1"/>
  <c r="Y11" i="17" a="1"/>
  <c r="Y11" i="17" s="1"/>
  <c r="Z11" i="17" a="1"/>
  <c r="Z11" i="17" s="1"/>
  <c r="AA11" i="17" a="1"/>
  <c r="AA11" i="17" s="1"/>
  <c r="AB11" i="17" a="1"/>
  <c r="AB11" i="17" s="1"/>
  <c r="D12" i="17" a="1"/>
  <c r="D12" i="17" s="1"/>
  <c r="E12" i="17" a="1"/>
  <c r="E12" i="17" s="1"/>
  <c r="F12" i="17" a="1"/>
  <c r="F12" i="17" s="1"/>
  <c r="G12" i="17" a="1"/>
  <c r="G12" i="17" s="1"/>
  <c r="H12" i="17" a="1"/>
  <c r="H12" i="17" s="1"/>
  <c r="I12" i="17" a="1"/>
  <c r="I12" i="17" s="1"/>
  <c r="J12" i="17" a="1"/>
  <c r="J12" i="17" s="1"/>
  <c r="K12" i="17" a="1"/>
  <c r="K12" i="17" s="1"/>
  <c r="L12" i="17" a="1"/>
  <c r="L12" i="17" s="1"/>
  <c r="M12" i="17" a="1"/>
  <c r="M12" i="17" s="1"/>
  <c r="N12" i="17" a="1"/>
  <c r="N12" i="17" s="1"/>
  <c r="O12" i="17" a="1"/>
  <c r="O12" i="17" s="1"/>
  <c r="P12" i="17" a="1"/>
  <c r="P12" i="17" s="1"/>
  <c r="Q12" i="17" a="1"/>
  <c r="Q12" i="17" s="1"/>
  <c r="R12" i="17" a="1"/>
  <c r="R12" i="17" s="1"/>
  <c r="S12" i="17" a="1"/>
  <c r="S12" i="17" s="1"/>
  <c r="T12" i="17" a="1"/>
  <c r="T12" i="17" s="1"/>
  <c r="U12" i="17" a="1"/>
  <c r="U12" i="17" s="1"/>
  <c r="V12" i="17" a="1"/>
  <c r="V12" i="17" s="1"/>
  <c r="W12" i="17" a="1"/>
  <c r="W12" i="17" s="1"/>
  <c r="X12" i="17" a="1"/>
  <c r="X12" i="17" s="1"/>
  <c r="Y12" i="17" a="1"/>
  <c r="Y12" i="17" s="1"/>
  <c r="Z12" i="17" a="1"/>
  <c r="Z12" i="17" s="1"/>
  <c r="AA12" i="17" a="1"/>
  <c r="AA12" i="17" s="1"/>
  <c r="AB12" i="17" a="1"/>
  <c r="AB12" i="17" s="1"/>
  <c r="D13" i="17" a="1"/>
  <c r="D13" i="17" s="1"/>
  <c r="E13" i="17" a="1"/>
  <c r="E13" i="17" s="1"/>
  <c r="F13" i="17" a="1"/>
  <c r="F13" i="17" s="1"/>
  <c r="G13" i="17" a="1"/>
  <c r="G13" i="17" s="1"/>
  <c r="H13" i="17" a="1"/>
  <c r="H13" i="17" s="1"/>
  <c r="I13" i="17" a="1"/>
  <c r="I13" i="17" s="1"/>
  <c r="J13" i="17" a="1"/>
  <c r="J13" i="17" s="1"/>
  <c r="K13" i="17" a="1"/>
  <c r="K13" i="17" s="1"/>
  <c r="L13" i="17" a="1"/>
  <c r="L13" i="17" s="1"/>
  <c r="M13" i="17" a="1"/>
  <c r="M13" i="17" s="1"/>
  <c r="N13" i="17" a="1"/>
  <c r="N13" i="17" s="1"/>
  <c r="O13" i="17" a="1"/>
  <c r="O13" i="17" s="1"/>
  <c r="P13" i="17" a="1"/>
  <c r="P13" i="17" s="1"/>
  <c r="Q13" i="17" a="1"/>
  <c r="Q13" i="17" s="1"/>
  <c r="R13" i="17" a="1"/>
  <c r="R13" i="17" s="1"/>
  <c r="S13" i="17" a="1"/>
  <c r="S13" i="17" s="1"/>
  <c r="T13" i="17" a="1"/>
  <c r="T13" i="17" s="1"/>
  <c r="U13" i="17" a="1"/>
  <c r="U13" i="17" s="1"/>
  <c r="V13" i="17" a="1"/>
  <c r="V13" i="17" s="1"/>
  <c r="W13" i="17" a="1"/>
  <c r="W13" i="17" s="1"/>
  <c r="X13" i="17" a="1"/>
  <c r="X13" i="17" s="1"/>
  <c r="Y13" i="17" a="1"/>
  <c r="Y13" i="17" s="1"/>
  <c r="Z13" i="17" a="1"/>
  <c r="Z13" i="17" s="1"/>
  <c r="AA13" i="17" a="1"/>
  <c r="AA13" i="17" s="1"/>
  <c r="AB13" i="17" a="1"/>
  <c r="AB13" i="17" s="1"/>
  <c r="D14" i="17" a="1"/>
  <c r="D14" i="17" s="1"/>
  <c r="E14" i="17" a="1"/>
  <c r="E14" i="17" s="1"/>
  <c r="F14" i="17" a="1"/>
  <c r="F14" i="17" s="1"/>
  <c r="G14" i="17" a="1"/>
  <c r="G14" i="17" s="1"/>
  <c r="H14" i="17" a="1"/>
  <c r="H14" i="17" s="1"/>
  <c r="I14" i="17" a="1"/>
  <c r="I14" i="17" s="1"/>
  <c r="J14" i="17" a="1"/>
  <c r="J14" i="17" s="1"/>
  <c r="K14" i="17" a="1"/>
  <c r="K14" i="17" s="1"/>
  <c r="L14" i="17" a="1"/>
  <c r="L14" i="17" s="1"/>
  <c r="M14" i="17" a="1"/>
  <c r="M14" i="17" s="1"/>
  <c r="N14" i="17" a="1"/>
  <c r="N14" i="17" s="1"/>
  <c r="O14" i="17" a="1"/>
  <c r="O14" i="17" s="1"/>
  <c r="P14" i="17" a="1"/>
  <c r="P14" i="17" s="1"/>
  <c r="Q14" i="17" a="1"/>
  <c r="Q14" i="17" s="1"/>
  <c r="R14" i="17" a="1"/>
  <c r="R14" i="17" s="1"/>
  <c r="S14" i="17" a="1"/>
  <c r="S14" i="17" s="1"/>
  <c r="T14" i="17" a="1"/>
  <c r="T14" i="17" s="1"/>
  <c r="U14" i="17" a="1"/>
  <c r="U14" i="17" s="1"/>
  <c r="V14" i="17" a="1"/>
  <c r="V14" i="17" s="1"/>
  <c r="W14" i="17" a="1"/>
  <c r="W14" i="17" s="1"/>
  <c r="X14" i="17" a="1"/>
  <c r="X14" i="17" s="1"/>
  <c r="Y14" i="17" a="1"/>
  <c r="Y14" i="17" s="1"/>
  <c r="Z14" i="17" a="1"/>
  <c r="Z14" i="17" s="1"/>
  <c r="AA14" i="17" a="1"/>
  <c r="AA14" i="17" s="1"/>
  <c r="AB14" i="17" a="1"/>
  <c r="AB14" i="17" s="1"/>
  <c r="D15" i="17" a="1"/>
  <c r="D15" i="17" s="1"/>
  <c r="E15" i="17" a="1"/>
  <c r="E15" i="17" s="1"/>
  <c r="F15" i="17" a="1"/>
  <c r="F15" i="17" s="1"/>
  <c r="G15" i="17" a="1"/>
  <c r="G15" i="17" s="1"/>
  <c r="H15" i="17" a="1"/>
  <c r="H15" i="17" s="1"/>
  <c r="I15" i="17" a="1"/>
  <c r="I15" i="17" s="1"/>
  <c r="J15" i="17" a="1"/>
  <c r="J15" i="17" s="1"/>
  <c r="K15" i="17" a="1"/>
  <c r="K15" i="17" s="1"/>
  <c r="L15" i="17" a="1"/>
  <c r="L15" i="17" s="1"/>
  <c r="M15" i="17" a="1"/>
  <c r="M15" i="17" s="1"/>
  <c r="N15" i="17" a="1"/>
  <c r="N15" i="17" s="1"/>
  <c r="O15" i="17" a="1"/>
  <c r="O15" i="17" s="1"/>
  <c r="P15" i="17" a="1"/>
  <c r="P15" i="17" s="1"/>
  <c r="Q15" i="17" a="1"/>
  <c r="Q15" i="17" s="1"/>
  <c r="R15" i="17" a="1"/>
  <c r="R15" i="17" s="1"/>
  <c r="S15" i="17" a="1"/>
  <c r="S15" i="17" s="1"/>
  <c r="T15" i="17" a="1"/>
  <c r="T15" i="17" s="1"/>
  <c r="U15" i="17" a="1"/>
  <c r="U15" i="17" s="1"/>
  <c r="V15" i="17" a="1"/>
  <c r="V15" i="17" s="1"/>
  <c r="W15" i="17" a="1"/>
  <c r="W15" i="17" s="1"/>
  <c r="X15" i="17" a="1"/>
  <c r="X15" i="17" s="1"/>
  <c r="Y15" i="17" a="1"/>
  <c r="Y15" i="17" s="1"/>
  <c r="Z15" i="17" a="1"/>
  <c r="Z15" i="17" s="1"/>
  <c r="AA15" i="17" a="1"/>
  <c r="AA15" i="17" s="1"/>
  <c r="AB15" i="17" a="1"/>
  <c r="AB15" i="17" s="1"/>
  <c r="C12" i="17" a="1"/>
  <c r="C12" i="17" s="1"/>
  <c r="C13" i="17" a="1"/>
  <c r="C13" i="17" s="1"/>
  <c r="C14" i="17" a="1"/>
  <c r="C14" i="17" s="1"/>
  <c r="C15" i="17" a="1"/>
  <c r="C15" i="17" s="1"/>
  <c r="C11" i="17" a="1"/>
  <c r="C11" i="17" s="1"/>
  <c r="D5" i="17" a="1"/>
  <c r="D5" i="17" s="1"/>
  <c r="E5" i="17" a="1"/>
  <c r="E5" i="17" s="1"/>
  <c r="F5" i="17" a="1"/>
  <c r="F5" i="17" s="1"/>
  <c r="G5" i="17" a="1"/>
  <c r="G5" i="17" s="1"/>
  <c r="H5" i="17" a="1"/>
  <c r="H5" i="17" s="1"/>
  <c r="I5" i="17" a="1"/>
  <c r="I5" i="17" s="1"/>
  <c r="J5" i="17" a="1"/>
  <c r="J5" i="17" s="1"/>
  <c r="K5" i="17" a="1"/>
  <c r="K5" i="17" s="1"/>
  <c r="L5" i="17" a="1"/>
  <c r="L5" i="17" s="1"/>
  <c r="M5" i="17" a="1"/>
  <c r="M5" i="17" s="1"/>
  <c r="N5" i="17" a="1"/>
  <c r="N5" i="17" s="1"/>
  <c r="O5" i="17" a="1"/>
  <c r="O5" i="17" s="1"/>
  <c r="P5" i="17" a="1"/>
  <c r="P5" i="17" s="1"/>
  <c r="Q5" i="17" a="1"/>
  <c r="Q5" i="17" s="1"/>
  <c r="R5" i="17" a="1"/>
  <c r="R5" i="17" s="1"/>
  <c r="S5" i="17" a="1"/>
  <c r="S5" i="17" s="1"/>
  <c r="T5" i="17" a="1"/>
  <c r="T5" i="17" s="1"/>
  <c r="U5" i="17" a="1"/>
  <c r="U5" i="17" s="1"/>
  <c r="V5" i="17" a="1"/>
  <c r="V5" i="17" s="1"/>
  <c r="W5" i="17" a="1"/>
  <c r="W5" i="17" s="1"/>
  <c r="X5" i="17" a="1"/>
  <c r="X5" i="17" s="1"/>
  <c r="Y5" i="17" a="1"/>
  <c r="Y5" i="17" s="1"/>
  <c r="Z5" i="17" a="1"/>
  <c r="Z5" i="17" s="1"/>
  <c r="AA5" i="17" a="1"/>
  <c r="AA5" i="17" s="1"/>
  <c r="AB5" i="17" a="1"/>
  <c r="AB5" i="17" s="1"/>
  <c r="D6" i="17" a="1"/>
  <c r="D6" i="17" s="1"/>
  <c r="E6" i="17" a="1"/>
  <c r="E6" i="17" s="1"/>
  <c r="F6" i="17" a="1"/>
  <c r="F6" i="17" s="1"/>
  <c r="G6" i="17" a="1"/>
  <c r="G6" i="17" s="1"/>
  <c r="H6" i="17" a="1"/>
  <c r="H6" i="17" s="1"/>
  <c r="I6" i="17" a="1"/>
  <c r="I6" i="17" s="1"/>
  <c r="J6" i="17" a="1"/>
  <c r="J6" i="17" s="1"/>
  <c r="K6" i="17" a="1"/>
  <c r="K6" i="17" s="1"/>
  <c r="L6" i="17" a="1"/>
  <c r="L6" i="17" s="1"/>
  <c r="M6" i="17" a="1"/>
  <c r="M6" i="17" s="1"/>
  <c r="N6" i="17" a="1"/>
  <c r="N6" i="17" s="1"/>
  <c r="O6" i="17" a="1"/>
  <c r="O6" i="17" s="1"/>
  <c r="P6" i="17" a="1"/>
  <c r="P6" i="17" s="1"/>
  <c r="Q6" i="17" a="1"/>
  <c r="Q6" i="17" s="1"/>
  <c r="R6" i="17" a="1"/>
  <c r="R6" i="17" s="1"/>
  <c r="S6" i="17" a="1"/>
  <c r="S6" i="17" s="1"/>
  <c r="T6" i="17" a="1"/>
  <c r="T6" i="17" s="1"/>
  <c r="U6" i="17" a="1"/>
  <c r="U6" i="17" s="1"/>
  <c r="V6" i="17" a="1"/>
  <c r="V6" i="17" s="1"/>
  <c r="W6" i="17" a="1"/>
  <c r="W6" i="17" s="1"/>
  <c r="X6" i="17" a="1"/>
  <c r="X6" i="17" s="1"/>
  <c r="Y6" i="17" a="1"/>
  <c r="Y6" i="17" s="1"/>
  <c r="Z6" i="17" a="1"/>
  <c r="Z6" i="17" s="1"/>
  <c r="AA6" i="17" a="1"/>
  <c r="AA6" i="17" s="1"/>
  <c r="AB6" i="17" a="1"/>
  <c r="AB6" i="17" s="1"/>
  <c r="D7" i="17" a="1"/>
  <c r="D7" i="17" s="1"/>
  <c r="E7" i="17" a="1"/>
  <c r="E7" i="17" s="1"/>
  <c r="F7" i="17" a="1"/>
  <c r="F7" i="17" s="1"/>
  <c r="G7" i="17" a="1"/>
  <c r="G7" i="17" s="1"/>
  <c r="H7" i="17" a="1"/>
  <c r="H7" i="17" s="1"/>
  <c r="I7" i="17" a="1"/>
  <c r="I7" i="17" s="1"/>
  <c r="J7" i="17" a="1"/>
  <c r="J7" i="17" s="1"/>
  <c r="K7" i="17" a="1"/>
  <c r="K7" i="17" s="1"/>
  <c r="L7" i="17" a="1"/>
  <c r="L7" i="17" s="1"/>
  <c r="M7" i="17" a="1"/>
  <c r="M7" i="17" s="1"/>
  <c r="N7" i="17" a="1"/>
  <c r="N7" i="17" s="1"/>
  <c r="O7" i="17" a="1"/>
  <c r="O7" i="17" s="1"/>
  <c r="P7" i="17" a="1"/>
  <c r="P7" i="17" s="1"/>
  <c r="Q7" i="17" a="1"/>
  <c r="Q7" i="17" s="1"/>
  <c r="R7" i="17" a="1"/>
  <c r="R7" i="17" s="1"/>
  <c r="S7" i="17" a="1"/>
  <c r="S7" i="17" s="1"/>
  <c r="T7" i="17" a="1"/>
  <c r="T7" i="17" s="1"/>
  <c r="U7" i="17" a="1"/>
  <c r="U7" i="17" s="1"/>
  <c r="V7" i="17" a="1"/>
  <c r="V7" i="17" s="1"/>
  <c r="W7" i="17" a="1"/>
  <c r="W7" i="17" s="1"/>
  <c r="X7" i="17" a="1"/>
  <c r="X7" i="17" s="1"/>
  <c r="Y7" i="17" a="1"/>
  <c r="Y7" i="17" s="1"/>
  <c r="Z7" i="17" a="1"/>
  <c r="Z7" i="17" s="1"/>
  <c r="AA7" i="17" a="1"/>
  <c r="AA7" i="17" s="1"/>
  <c r="AB7" i="17" a="1"/>
  <c r="AB7" i="17" s="1"/>
  <c r="L8" i="17" a="1"/>
  <c r="L8" i="17" s="1"/>
  <c r="M8" i="17" a="1"/>
  <c r="M8" i="17" s="1"/>
  <c r="N8" i="17" a="1"/>
  <c r="N8" i="17" s="1"/>
  <c r="O8" i="17" a="1"/>
  <c r="O8" i="17" s="1"/>
  <c r="P8" i="17" a="1"/>
  <c r="P8" i="17" s="1"/>
  <c r="Q8" i="17" a="1"/>
  <c r="Q8" i="17" s="1"/>
  <c r="R8" i="17" a="1"/>
  <c r="R8" i="17" s="1"/>
  <c r="S8" i="17" a="1"/>
  <c r="S8" i="17" s="1"/>
  <c r="T8" i="17" a="1"/>
  <c r="T8" i="17" s="1"/>
  <c r="U8" i="17" a="1"/>
  <c r="U8" i="17" s="1"/>
  <c r="V8" i="17" a="1"/>
  <c r="V8" i="17" s="1"/>
  <c r="W8" i="17" a="1"/>
  <c r="W8" i="17" s="1"/>
  <c r="X8" i="17" a="1"/>
  <c r="X8" i="17" s="1"/>
  <c r="Y8" i="17" a="1"/>
  <c r="Y8" i="17" s="1"/>
  <c r="Z8" i="17" a="1"/>
  <c r="Z8" i="17" s="1"/>
  <c r="AA8" i="17" a="1"/>
  <c r="AA8" i="17" s="1"/>
  <c r="AB8" i="17" a="1"/>
  <c r="AB8" i="17" s="1"/>
  <c r="D9" i="17" a="1"/>
  <c r="D9" i="17" s="1"/>
  <c r="E9" i="17" a="1"/>
  <c r="E9" i="17" s="1"/>
  <c r="F9" i="17" a="1"/>
  <c r="F9" i="17" s="1"/>
  <c r="G9" i="17" a="1"/>
  <c r="G9" i="17" s="1"/>
  <c r="H9" i="17" a="1"/>
  <c r="H9" i="17" s="1"/>
  <c r="I9" i="17" a="1"/>
  <c r="I9" i="17" s="1"/>
  <c r="J9" i="17" a="1"/>
  <c r="J9" i="17" s="1"/>
  <c r="K9" i="17" a="1"/>
  <c r="K9" i="17" s="1"/>
  <c r="L9" i="17" a="1"/>
  <c r="L9" i="17" s="1"/>
  <c r="M9" i="17" a="1"/>
  <c r="M9" i="17" s="1"/>
  <c r="N9" i="17" a="1"/>
  <c r="N9" i="17" s="1"/>
  <c r="O9" i="17" a="1"/>
  <c r="O9" i="17" s="1"/>
  <c r="P9" i="17" a="1"/>
  <c r="P9" i="17" s="1"/>
  <c r="Q9" i="17" a="1"/>
  <c r="Q9" i="17" s="1"/>
  <c r="R9" i="17" a="1"/>
  <c r="R9" i="17" s="1"/>
  <c r="S9" i="17" a="1"/>
  <c r="S9" i="17" s="1"/>
  <c r="T9" i="17" a="1"/>
  <c r="T9" i="17" s="1"/>
  <c r="U9" i="17" a="1"/>
  <c r="U9" i="17" s="1"/>
  <c r="V9" i="17" a="1"/>
  <c r="V9" i="17" s="1"/>
  <c r="W9" i="17" a="1"/>
  <c r="W9" i="17" s="1"/>
  <c r="X9" i="17" a="1"/>
  <c r="X9" i="17" s="1"/>
  <c r="Y9" i="17" a="1"/>
  <c r="Y9" i="17" s="1"/>
  <c r="Z9" i="17" a="1"/>
  <c r="Z9" i="17" s="1"/>
  <c r="AA9" i="17" a="1"/>
  <c r="AA9" i="17" s="1"/>
  <c r="AB9" i="17" a="1"/>
  <c r="AB9" i="17" s="1"/>
  <c r="D10" i="17" a="1"/>
  <c r="D10" i="17" s="1"/>
  <c r="E10" i="17" a="1"/>
  <c r="E10" i="17" s="1"/>
  <c r="F10" i="17" a="1"/>
  <c r="F10" i="17" s="1"/>
  <c r="G10" i="17" a="1"/>
  <c r="G10" i="17" s="1"/>
  <c r="H10" i="17" a="1"/>
  <c r="H10" i="17" s="1"/>
  <c r="I10" i="17" a="1"/>
  <c r="I10" i="17" s="1"/>
  <c r="J10" i="17" a="1"/>
  <c r="J10" i="17" s="1"/>
  <c r="K10" i="17" a="1"/>
  <c r="K10" i="17" s="1"/>
  <c r="L10" i="17" a="1"/>
  <c r="L10" i="17" s="1"/>
  <c r="M10" i="17" a="1"/>
  <c r="M10" i="17" s="1"/>
  <c r="N10" i="17" a="1"/>
  <c r="N10" i="17" s="1"/>
  <c r="O10" i="17" a="1"/>
  <c r="O10" i="17" s="1"/>
  <c r="P10" i="17" a="1"/>
  <c r="P10" i="17" s="1"/>
  <c r="Q10" i="17" a="1"/>
  <c r="Q10" i="17" s="1"/>
  <c r="R10" i="17" a="1"/>
  <c r="R10" i="17" s="1"/>
  <c r="S10" i="17" a="1"/>
  <c r="S10" i="17" s="1"/>
  <c r="T10" i="17" a="1"/>
  <c r="T10" i="17" s="1"/>
  <c r="U10" i="17" a="1"/>
  <c r="U10" i="17" s="1"/>
  <c r="V10" i="17" a="1"/>
  <c r="V10" i="17" s="1"/>
  <c r="W10" i="17" a="1"/>
  <c r="W10" i="17" s="1"/>
  <c r="X10" i="17" a="1"/>
  <c r="X10" i="17" s="1"/>
  <c r="Y10" i="17" a="1"/>
  <c r="Y10" i="17" s="1"/>
  <c r="Z10" i="17" a="1"/>
  <c r="Z10" i="17" s="1"/>
  <c r="AA10" i="17" a="1"/>
  <c r="AA10" i="17" s="1"/>
  <c r="AB10" i="17" a="1"/>
  <c r="AB10" i="17" s="1"/>
  <c r="C9" i="17" a="1"/>
  <c r="C9" i="17" s="1"/>
  <c r="C10" i="17" a="1"/>
  <c r="C10" i="17" s="1"/>
  <c r="AD63" i="17" l="1"/>
  <c r="AD54" i="17"/>
  <c r="AD65" i="17"/>
  <c r="AD21" i="17"/>
  <c r="AD20" i="17"/>
  <c r="AD42" i="17"/>
  <c r="AD36" i="17"/>
  <c r="AD25" i="17"/>
  <c r="AD46" i="17"/>
  <c r="AD41" i="17"/>
  <c r="AD30" i="17"/>
  <c r="AD40" i="17"/>
  <c r="AD29" i="17"/>
  <c r="AD39" i="17"/>
  <c r="AD28" i="17"/>
  <c r="AD38" i="17"/>
  <c r="AD27" i="17"/>
  <c r="AD19" i="17"/>
  <c r="AD49" i="17"/>
  <c r="AD37" i="17"/>
  <c r="AD26" i="17"/>
  <c r="AD16" i="17"/>
  <c r="AD47" i="17"/>
  <c r="AD35" i="17"/>
  <c r="AD17" i="17"/>
  <c r="AD18" i="17"/>
  <c r="AD45" i="17"/>
  <c r="AD33" i="17"/>
  <c r="AD48" i="17"/>
  <c r="AD24" i="17"/>
  <c r="AD34" i="17"/>
  <c r="AD22" i="17"/>
  <c r="AD44" i="17"/>
  <c r="AD32" i="17"/>
  <c r="AD23" i="17"/>
  <c r="AD43" i="17"/>
  <c r="AD31" i="17"/>
  <c r="AD71" i="17"/>
  <c r="AD62" i="17"/>
  <c r="AD64" i="17"/>
  <c r="AD61" i="17"/>
  <c r="AD60" i="17"/>
  <c r="AD70" i="17"/>
  <c r="AD59" i="17"/>
  <c r="AD69" i="17"/>
  <c r="AD57" i="17"/>
  <c r="AD68" i="17"/>
  <c r="AD56" i="17"/>
  <c r="AD67" i="17"/>
  <c r="AD55" i="17"/>
  <c r="AD58" i="17"/>
  <c r="AD66" i="17"/>
  <c r="AD53" i="17"/>
  <c r="AD50" i="17"/>
  <c r="AD51" i="17"/>
  <c r="AD52" i="17"/>
  <c r="AD11" i="17"/>
  <c r="AD14" i="17"/>
  <c r="AD13" i="17"/>
  <c r="AD15" i="17"/>
  <c r="AD12" i="17"/>
  <c r="AD10" i="17"/>
  <c r="AD9" i="17"/>
  <c r="AD5" i="17" l="1"/>
  <c r="AD8" i="17"/>
  <c r="B54" i="17"/>
  <c r="B53" i="17"/>
  <c r="B12" i="17"/>
  <c r="AC69" i="17"/>
  <c r="AC68" i="17"/>
  <c r="AC67" i="17"/>
  <c r="AC60" i="17"/>
  <c r="AC49" i="17"/>
  <c r="AC48" i="17"/>
  <c r="AC46" i="17"/>
  <c r="AC45" i="17"/>
  <c r="AC44" i="17"/>
  <c r="AC41" i="17"/>
  <c r="AC42" i="17"/>
  <c r="AC40" i="17"/>
  <c r="AC37" i="17"/>
  <c r="AC34" i="17"/>
  <c r="AC20" i="17"/>
  <c r="AC19" i="17"/>
  <c r="AC18" i="17"/>
  <c r="AC15" i="17"/>
  <c r="AC70" i="17"/>
  <c r="AC54" i="17"/>
  <c r="AC9" i="17"/>
  <c r="E105" i="11"/>
  <c r="E101" i="11"/>
  <c r="E97" i="11"/>
  <c r="E115" i="9"/>
  <c r="E40" i="9"/>
  <c r="E35" i="9"/>
  <c r="E30" i="9"/>
  <c r="E63" i="8"/>
  <c r="E7" i="8"/>
  <c r="E30" i="2"/>
  <c r="E26" i="2"/>
  <c r="E22" i="2"/>
  <c r="E21" i="2"/>
  <c r="E20" i="2"/>
  <c r="E19" i="2"/>
  <c r="E14" i="2"/>
  <c r="E10" i="2"/>
  <c r="E6" i="2"/>
  <c r="E4" i="12"/>
  <c r="E8" i="12"/>
  <c r="AC22" i="17"/>
  <c r="D294" i="18"/>
  <c r="B294" i="18"/>
  <c r="D1" i="18"/>
  <c r="E10" i="11"/>
  <c r="E11" i="11"/>
  <c r="E12" i="11"/>
  <c r="E15" i="11"/>
  <c r="E16" i="11"/>
  <c r="E17" i="11"/>
  <c r="E20" i="11"/>
  <c r="E21" i="11"/>
  <c r="E22" i="11"/>
  <c r="B19" i="11"/>
  <c r="B14" i="11"/>
  <c r="B9" i="11"/>
  <c r="E59" i="9"/>
  <c r="E60" i="9"/>
  <c r="E61" i="9"/>
  <c r="E58" i="9"/>
  <c r="E53" i="9"/>
  <c r="E54" i="9"/>
  <c r="E55" i="9"/>
  <c r="E52" i="9"/>
  <c r="E47" i="9"/>
  <c r="E48" i="9"/>
  <c r="E49" i="9"/>
  <c r="E46" i="9"/>
  <c r="E91" i="11"/>
  <c r="E92" i="11"/>
  <c r="E93" i="11"/>
  <c r="E90" i="11"/>
  <c r="E82" i="11"/>
  <c r="E83" i="11"/>
  <c r="E84" i="11"/>
  <c r="E85" i="11"/>
  <c r="E81" i="11"/>
  <c r="E76" i="11"/>
  <c r="E70" i="11"/>
  <c r="E71" i="11"/>
  <c r="E72" i="11"/>
  <c r="E69" i="11"/>
  <c r="E57" i="11"/>
  <c r="E58" i="11"/>
  <c r="E59" i="11"/>
  <c r="E60" i="11"/>
  <c r="E56" i="11"/>
  <c r="E47" i="11"/>
  <c r="E48" i="11"/>
  <c r="E49" i="11"/>
  <c r="E50" i="11"/>
  <c r="E46" i="11"/>
  <c r="E41" i="11"/>
  <c r="E34" i="11"/>
  <c r="E35" i="11"/>
  <c r="E36" i="11"/>
  <c r="E33" i="11"/>
  <c r="E28" i="11"/>
  <c r="E29" i="11"/>
  <c r="E27" i="11"/>
  <c r="E32" i="10"/>
  <c r="E33" i="10"/>
  <c r="E34" i="10"/>
  <c r="E35" i="10"/>
  <c r="E31" i="10"/>
  <c r="E23" i="10"/>
  <c r="E24" i="10"/>
  <c r="E25" i="10"/>
  <c r="E26" i="10"/>
  <c r="E22" i="10"/>
  <c r="E16" i="10"/>
  <c r="E17" i="10"/>
  <c r="E15" i="10"/>
  <c r="E8" i="10"/>
  <c r="E9" i="10"/>
  <c r="E10" i="10"/>
  <c r="E7" i="10"/>
  <c r="E235" i="9"/>
  <c r="E234" i="9"/>
  <c r="E228" i="9"/>
  <c r="E229" i="9"/>
  <c r="E227" i="9"/>
  <c r="E222" i="9"/>
  <c r="E221" i="9"/>
  <c r="E213" i="9"/>
  <c r="E212" i="9"/>
  <c r="E207" i="9"/>
  <c r="E202" i="9"/>
  <c r="E201" i="9"/>
  <c r="E200" i="9"/>
  <c r="E195" i="9"/>
  <c r="E194" i="9"/>
  <c r="E186" i="9"/>
  <c r="E185" i="9"/>
  <c r="E180" i="9"/>
  <c r="E175" i="9"/>
  <c r="E176" i="9"/>
  <c r="E174" i="9"/>
  <c r="E169" i="9"/>
  <c r="E168" i="9"/>
  <c r="E157" i="9"/>
  <c r="E158" i="9"/>
  <c r="E159" i="9"/>
  <c r="E160" i="9"/>
  <c r="E156" i="9"/>
  <c r="E150" i="9"/>
  <c r="E141" i="9"/>
  <c r="E140" i="9"/>
  <c r="E136" i="9"/>
  <c r="E131" i="9"/>
  <c r="E125" i="9"/>
  <c r="E126" i="9"/>
  <c r="E124" i="9"/>
  <c r="E110" i="9"/>
  <c r="E111" i="9"/>
  <c r="E109" i="9"/>
  <c r="E102" i="9"/>
  <c r="E103" i="9"/>
  <c r="E104" i="9"/>
  <c r="E101" i="9"/>
  <c r="E89" i="9"/>
  <c r="E90" i="9"/>
  <c r="E91" i="9"/>
  <c r="E92" i="9"/>
  <c r="E88" i="9"/>
  <c r="E82" i="9"/>
  <c r="E81" i="9"/>
  <c r="E75" i="9"/>
  <c r="E76" i="9"/>
  <c r="E74" i="9"/>
  <c r="E67" i="9"/>
  <c r="E68" i="9"/>
  <c r="E66" i="9"/>
  <c r="E25" i="9"/>
  <c r="E17" i="9"/>
  <c r="E18" i="9"/>
  <c r="E19" i="9"/>
  <c r="E20" i="9"/>
  <c r="E16" i="9"/>
  <c r="E9" i="9"/>
  <c r="E10" i="9"/>
  <c r="E11" i="9"/>
  <c r="E8" i="9"/>
  <c r="E58" i="8"/>
  <c r="E59" i="8"/>
  <c r="E57" i="8"/>
  <c r="E27" i="8"/>
  <c r="E28" i="8"/>
  <c r="E29" i="8"/>
  <c r="E30" i="8"/>
  <c r="E31" i="8"/>
  <c r="E32" i="8"/>
  <c r="E33" i="8"/>
  <c r="E34" i="8"/>
  <c r="E35" i="8"/>
  <c r="E36" i="8"/>
  <c r="E37" i="8"/>
  <c r="E38" i="8"/>
  <c r="E39" i="8"/>
  <c r="E40" i="8"/>
  <c r="E41" i="8"/>
  <c r="E42" i="8"/>
  <c r="E43" i="8"/>
  <c r="E44" i="8"/>
  <c r="E45" i="8"/>
  <c r="E46" i="8"/>
  <c r="E47" i="8"/>
  <c r="E48" i="8"/>
  <c r="E49" i="8"/>
  <c r="E50" i="8"/>
  <c r="E51" i="8"/>
  <c r="E26" i="8"/>
  <c r="E19" i="8"/>
  <c r="E20" i="8"/>
  <c r="E21" i="8"/>
  <c r="E18" i="8"/>
  <c r="E8" i="8"/>
  <c r="E9" i="8"/>
  <c r="E10" i="8"/>
  <c r="E11" i="8"/>
  <c r="E12" i="8"/>
  <c r="C6" i="17" l="1" a="1"/>
  <c r="C6" i="17" s="1"/>
  <c r="AD6" i="17" s="1"/>
  <c r="C7" i="17" a="1"/>
  <c r="C7" i="17" s="1"/>
  <c r="AD7" i="17" s="1"/>
  <c r="B8" i="17"/>
  <c r="B22" i="17"/>
  <c r="B21" i="17"/>
  <c r="B29" i="17"/>
  <c r="B40" i="17"/>
  <c r="B49" i="17"/>
  <c r="B50" i="17"/>
  <c r="B68" i="17"/>
  <c r="B70" i="17"/>
  <c r="B52" i="17"/>
  <c r="B71" i="17"/>
  <c r="B51" i="17"/>
  <c r="B17" i="17"/>
  <c r="B33" i="17"/>
  <c r="B39" i="17"/>
  <c r="B47" i="17"/>
  <c r="B41" i="17"/>
  <c r="B25" i="17"/>
  <c r="B20" i="17"/>
  <c r="B16" i="17"/>
  <c r="B48" i="17"/>
  <c r="B45" i="17"/>
  <c r="B44" i="17"/>
  <c r="B69" i="17"/>
  <c r="B30" i="17"/>
  <c r="B38" i="17"/>
  <c r="B24" i="17"/>
  <c r="B28" i="17"/>
  <c r="B27" i="17"/>
  <c r="B37" i="17"/>
  <c r="B26" i="17"/>
  <c r="B34" i="17"/>
  <c r="B43" i="17"/>
  <c r="B31" i="17"/>
  <c r="B42" i="17"/>
  <c r="B19" i="17"/>
  <c r="B36" i="17"/>
  <c r="B18" i="17"/>
  <c r="B35" i="17"/>
  <c r="B23" i="17"/>
  <c r="B32" i="17"/>
  <c r="B46" i="17"/>
  <c r="B7" i="17"/>
  <c r="B11" i="17"/>
  <c r="B15" i="17"/>
  <c r="B14" i="17"/>
  <c r="B13" i="17"/>
  <c r="B5" i="17"/>
  <c r="B10" i="17"/>
  <c r="B9" i="17"/>
  <c r="B6" i="17"/>
  <c r="B67" i="17"/>
  <c r="B58" i="17"/>
  <c r="B55" i="17"/>
  <c r="B64" i="17"/>
  <c r="B62" i="17"/>
  <c r="B57" i="17"/>
  <c r="B66" i="17"/>
  <c r="B65" i="17"/>
  <c r="B56" i="17"/>
  <c r="B60" i="17"/>
  <c r="B59" i="17"/>
  <c r="B63" i="17"/>
  <c r="B61" i="17"/>
  <c r="AE70" i="17" l="1"/>
  <c r="AE71" i="17"/>
  <c r="AE22" i="17"/>
  <c r="AC21" i="17"/>
  <c r="AE19" i="17"/>
  <c r="AE20" i="17"/>
  <c r="AE10" i="17"/>
  <c r="AE9" i="17"/>
  <c r="AE7" i="17"/>
  <c r="AE6" i="17"/>
  <c r="AE5" i="17"/>
  <c r="AF5" i="17" s="1"/>
  <c r="AG5" i="17" s="1"/>
  <c r="A4" i="18" s="1"/>
  <c r="AE54" i="17"/>
  <c r="AC24" i="17"/>
  <c r="AE34" i="17"/>
  <c r="AC25" i="17"/>
  <c r="AE42" i="17"/>
  <c r="AE41" i="17"/>
  <c r="AE40" i="17"/>
  <c r="AC39" i="17"/>
  <c r="AC33" i="17"/>
  <c r="AC23" i="17"/>
  <c r="AE46" i="17"/>
  <c r="AE45" i="17"/>
  <c r="AE48" i="17"/>
  <c r="AC35" i="17"/>
  <c r="AC29" i="17"/>
  <c r="AE44" i="17"/>
  <c r="AE49" i="17"/>
  <c r="AC8" i="17"/>
  <c r="AC51" i="17"/>
  <c r="AC53" i="17"/>
  <c r="AC52" i="17"/>
  <c r="AC14" i="17"/>
  <c r="AE15" i="17"/>
  <c r="AC13" i="17"/>
  <c r="AC11" i="17"/>
  <c r="AC12" i="17"/>
  <c r="AC55" i="17"/>
  <c r="AE68" i="17"/>
  <c r="AC61" i="17"/>
  <c r="AC58" i="17"/>
  <c r="AC66" i="17"/>
  <c r="AE60" i="17"/>
  <c r="AC57" i="17"/>
  <c r="AC64" i="17"/>
  <c r="AC59" i="17"/>
  <c r="AC65" i="17"/>
  <c r="AC63" i="17"/>
  <c r="AC62" i="17"/>
  <c r="AC56" i="17"/>
  <c r="AE69" i="17"/>
  <c r="AC17" i="17"/>
  <c r="AE18" i="17"/>
  <c r="AC71" i="17" l="1"/>
  <c r="AE50" i="17"/>
  <c r="AC50" i="17"/>
  <c r="AE21" i="17"/>
  <c r="AE36" i="17"/>
  <c r="AC36" i="17"/>
  <c r="AE32" i="17"/>
  <c r="AC32" i="17"/>
  <c r="AE43" i="17"/>
  <c r="AC43" i="17"/>
  <c r="AE47" i="17"/>
  <c r="AC47" i="17"/>
  <c r="AC6" i="17"/>
  <c r="AC5" i="17"/>
  <c r="AC10" i="17"/>
  <c r="AC7" i="17"/>
  <c r="AF6" i="17"/>
  <c r="AF7" i="17" s="1"/>
  <c r="AG7" i="17" s="1"/>
  <c r="AE26" i="17"/>
  <c r="AC26" i="17"/>
  <c r="AE27" i="17"/>
  <c r="AC27" i="17"/>
  <c r="AE30" i="17"/>
  <c r="AC30" i="17"/>
  <c r="AE16" i="17"/>
  <c r="AC16" i="17"/>
  <c r="AE28" i="17"/>
  <c r="AC28" i="17"/>
  <c r="AE31" i="17"/>
  <c r="AC31" i="17"/>
  <c r="AE38" i="17"/>
  <c r="AC38" i="17"/>
  <c r="AE12" i="17"/>
  <c r="AE51" i="17"/>
  <c r="AE29" i="17"/>
  <c r="AE24" i="17"/>
  <c r="AE25" i="17"/>
  <c r="AE33" i="17"/>
  <c r="AE35" i="17"/>
  <c r="AE23" i="17"/>
  <c r="AE37" i="17"/>
  <c r="AE39" i="17"/>
  <c r="AE8" i="17"/>
  <c r="AE14" i="17"/>
  <c r="AE53" i="17"/>
  <c r="AE52" i="17"/>
  <c r="AE11" i="17"/>
  <c r="AE13" i="17"/>
  <c r="AE58" i="17"/>
  <c r="AE67" i="17"/>
  <c r="AE64" i="17"/>
  <c r="AE61" i="17"/>
  <c r="AE59" i="17"/>
  <c r="AE62" i="17"/>
  <c r="AE63" i="17"/>
  <c r="AE55" i="17"/>
  <c r="AE57" i="17"/>
  <c r="AE66" i="17"/>
  <c r="AE56" i="17"/>
  <c r="AE65" i="17"/>
  <c r="AE17" i="17"/>
  <c r="AF8" i="17" l="1"/>
  <c r="AF9" i="17" s="1"/>
  <c r="AG6" i="17"/>
  <c r="AG8" i="17" l="1"/>
  <c r="AF10" i="17"/>
  <c r="AG9" i="17"/>
  <c r="AG10" i="17" l="1"/>
  <c r="AF11" i="17"/>
  <c r="AF12" i="17" l="1"/>
  <c r="AG11" i="17"/>
  <c r="AG12" i="17" l="1"/>
  <c r="AF13" i="17"/>
  <c r="AF14" i="17" l="1"/>
  <c r="AG13" i="17"/>
  <c r="AF15" i="17" l="1"/>
  <c r="AG14" i="17"/>
  <c r="AG15" i="17" l="1"/>
  <c r="AF16" i="17"/>
  <c r="AG16" i="17" l="1"/>
  <c r="AF17" i="17"/>
  <c r="AG17" i="17" l="1"/>
  <c r="AF18" i="17"/>
  <c r="AF19" i="17" l="1"/>
  <c r="AG18" i="17"/>
  <c r="AG19" i="17" l="1"/>
  <c r="AF20" i="17"/>
  <c r="AF21" i="17" l="1"/>
  <c r="AG20" i="17"/>
  <c r="AF22" i="17" l="1"/>
  <c r="AG21" i="17"/>
  <c r="AF23" i="17" l="1"/>
  <c r="AG22" i="17"/>
  <c r="AF24" i="17" l="1"/>
  <c r="AG23" i="17"/>
  <c r="AF25" i="17" l="1"/>
  <c r="AG24" i="17"/>
  <c r="AG25" i="17" l="1"/>
  <c r="AF26" i="17"/>
  <c r="AF27" i="17" l="1"/>
  <c r="AG26" i="17"/>
  <c r="AF28" i="17" l="1"/>
  <c r="AG27" i="17"/>
  <c r="AF29" i="17" l="1"/>
  <c r="AG28" i="17"/>
  <c r="AF30" i="17" l="1"/>
  <c r="AG29" i="17"/>
  <c r="AF31" i="17" l="1"/>
  <c r="AG30" i="17"/>
  <c r="AF32" i="17" l="1"/>
  <c r="AG31" i="17"/>
  <c r="AF33" i="17" l="1"/>
  <c r="AG32" i="17"/>
  <c r="AF34" i="17" l="1"/>
  <c r="AG33" i="17"/>
  <c r="AF35" i="17" l="1"/>
  <c r="AG34" i="17"/>
  <c r="AF36" i="17" l="1"/>
  <c r="AG35" i="17"/>
  <c r="AF37" i="17" l="1"/>
  <c r="AG36" i="17"/>
  <c r="AF38" i="17" l="1"/>
  <c r="AG37" i="17"/>
  <c r="AG38" i="17" l="1"/>
  <c r="AF39" i="17"/>
  <c r="AF40" i="17" l="1"/>
  <c r="AG39" i="17"/>
  <c r="AF41" i="17" l="1"/>
  <c r="AG40" i="17"/>
  <c r="AF42" i="17" l="1"/>
  <c r="AG41" i="17"/>
  <c r="AF43" i="17" l="1"/>
  <c r="AG42" i="17"/>
  <c r="AF44" i="17" l="1"/>
  <c r="AG43" i="17"/>
  <c r="AF45" i="17" l="1"/>
  <c r="AG44" i="17"/>
  <c r="AF46" i="17" l="1"/>
  <c r="AG45" i="17"/>
  <c r="AF47" i="17" l="1"/>
  <c r="AG46" i="17"/>
  <c r="AF48" i="17" l="1"/>
  <c r="AG47" i="17"/>
  <c r="AF49" i="17" l="1"/>
  <c r="AG48" i="17"/>
  <c r="AF50" i="17" l="1"/>
  <c r="AG49" i="17"/>
  <c r="AF51" i="17" l="1"/>
  <c r="AG50" i="17"/>
  <c r="AG51" i="17" l="1"/>
  <c r="AF52" i="17"/>
  <c r="AF53" i="17" l="1"/>
  <c r="AG52" i="17"/>
  <c r="AG53" i="17" l="1"/>
  <c r="AF54" i="17"/>
  <c r="AF55" i="17" l="1"/>
  <c r="AG54" i="17"/>
  <c r="AF56" i="17" l="1"/>
  <c r="AG55" i="17"/>
  <c r="AF57" i="17" l="1"/>
  <c r="AG56" i="17"/>
  <c r="AG57" i="17" l="1"/>
  <c r="AF58" i="17"/>
  <c r="AF59" i="17" l="1"/>
  <c r="AG58" i="17"/>
  <c r="AF60" i="17" l="1"/>
  <c r="AG59" i="17"/>
  <c r="AF61" i="17" l="1"/>
  <c r="AG60" i="17"/>
  <c r="AF62" i="17" l="1"/>
  <c r="AG61" i="17"/>
  <c r="AF63" i="17" l="1"/>
  <c r="AG62" i="17"/>
  <c r="AF64" i="17" l="1"/>
  <c r="AG63" i="17"/>
  <c r="AF65" i="17" l="1"/>
  <c r="AG64" i="17"/>
  <c r="AG65" i="17" l="1"/>
  <c r="AF66" i="17"/>
  <c r="AF67" i="17" l="1"/>
  <c r="AG66" i="17"/>
  <c r="AF68" i="17" l="1"/>
  <c r="AG67" i="17"/>
  <c r="AF69" i="17" l="1"/>
  <c r="AF70" i="17" s="1"/>
  <c r="AG68" i="17"/>
  <c r="AF71" i="17" l="1"/>
  <c r="AG71" i="17" s="1"/>
  <c r="A28" i="18" s="1"/>
  <c r="AG70" i="17"/>
  <c r="AG69" i="17"/>
  <c r="A115" i="18" l="1"/>
  <c r="B115" i="18" s="1"/>
  <c r="A113" i="18"/>
  <c r="A118" i="18"/>
  <c r="A116" i="18"/>
  <c r="A114" i="18"/>
  <c r="A112" i="18"/>
  <c r="B112" i="18" s="1"/>
  <c r="A117" i="18"/>
  <c r="A70" i="18"/>
  <c r="D70" i="18" s="1"/>
  <c r="A68" i="18"/>
  <c r="D68" i="18" s="1"/>
  <c r="A69" i="18"/>
  <c r="D69" i="18" s="1"/>
  <c r="D4" i="18"/>
  <c r="A6" i="18"/>
  <c r="A7" i="18"/>
  <c r="A11" i="18"/>
  <c r="B11" i="18" s="1"/>
  <c r="A5" i="18"/>
  <c r="A13" i="18"/>
  <c r="D13" i="18" s="1"/>
  <c r="A12" i="18"/>
  <c r="A14" i="18"/>
  <c r="A15" i="18"/>
  <c r="A186" i="18"/>
  <c r="A141" i="18"/>
  <c r="A140" i="18"/>
  <c r="A261" i="18"/>
  <c r="A215" i="18"/>
  <c r="A217" i="18"/>
  <c r="A232" i="18"/>
  <c r="A241" i="18"/>
  <c r="A133" i="18"/>
  <c r="A161" i="18"/>
  <c r="A257" i="18"/>
  <c r="A213" i="18"/>
  <c r="A203" i="18"/>
  <c r="A182" i="18"/>
  <c r="A136" i="18"/>
  <c r="A281" i="18"/>
  <c r="A129" i="18"/>
  <c r="A122" i="18"/>
  <c r="A224" i="18"/>
  <c r="A97" i="18"/>
  <c r="D97" i="18" s="1"/>
  <c r="A236" i="18"/>
  <c r="A268" i="18"/>
  <c r="A275" i="18"/>
  <c r="A210" i="18"/>
  <c r="A131" i="18"/>
  <c r="A134" i="18"/>
  <c r="A244" i="18"/>
  <c r="A177" i="18"/>
  <c r="A100" i="18"/>
  <c r="D100" i="18" s="1"/>
  <c r="A193" i="18"/>
  <c r="A172" i="18"/>
  <c r="A159" i="18"/>
  <c r="A290" i="18"/>
  <c r="A259" i="18"/>
  <c r="A223" i="18"/>
  <c r="A157" i="18"/>
  <c r="A276" i="18"/>
  <c r="A153" i="18"/>
  <c r="A121" i="18"/>
  <c r="A90" i="18"/>
  <c r="D90" i="18" s="1"/>
  <c r="A282" i="18"/>
  <c r="A154" i="18"/>
  <c r="A138" i="18"/>
  <c r="A219" i="18"/>
  <c r="A152" i="18"/>
  <c r="A89" i="18"/>
  <c r="D89" i="18" s="1"/>
  <c r="A254" i="18"/>
  <c r="A175" i="18"/>
  <c r="A286" i="18"/>
  <c r="A289" i="18"/>
  <c r="A222" i="18"/>
  <c r="A243" i="18"/>
  <c r="A238" i="18"/>
  <c r="A233" i="18"/>
  <c r="A200" i="18"/>
  <c r="A111" i="18"/>
  <c r="A263" i="18"/>
  <c r="A248" i="18"/>
  <c r="A221" i="18"/>
  <c r="A284" i="18"/>
  <c r="A250" i="18"/>
  <c r="A120" i="18"/>
  <c r="A270" i="18"/>
  <c r="A253" i="18"/>
  <c r="A185" i="18"/>
  <c r="A128" i="18"/>
  <c r="A198" i="18"/>
  <c r="A145" i="18"/>
  <c r="A267" i="18"/>
  <c r="A274" i="18"/>
  <c r="A163" i="18"/>
  <c r="A258" i="18"/>
  <c r="A214" i="18"/>
  <c r="A132" i="18"/>
  <c r="A212" i="18"/>
  <c r="A164" i="18"/>
  <c r="A144" i="18"/>
  <c r="A123" i="18"/>
  <c r="A160" i="18"/>
  <c r="A151" i="18"/>
  <c r="A256" i="18"/>
  <c r="A169" i="18"/>
  <c r="A102" i="18"/>
  <c r="D102" i="18" s="1"/>
  <c r="A226" i="18"/>
  <c r="A119" i="18"/>
  <c r="A142" i="18"/>
  <c r="A137" i="18"/>
  <c r="A247" i="18"/>
  <c r="A285" i="18"/>
  <c r="A237" i="18"/>
  <c r="A96" i="18"/>
  <c r="D96" i="18" s="1"/>
  <c r="A165" i="18"/>
  <c r="A249" i="18"/>
  <c r="A245" i="18"/>
  <c r="A199" i="18"/>
  <c r="A252" i="18"/>
  <c r="A195" i="18"/>
  <c r="A171" i="18"/>
  <c r="A124" i="18"/>
  <c r="A92" i="18"/>
  <c r="D92" i="18" s="1"/>
  <c r="A220" i="18"/>
  <c r="A239" i="18"/>
  <c r="A180" i="18"/>
  <c r="A269" i="18"/>
  <c r="A234" i="18"/>
  <c r="A105" i="18"/>
  <c r="D105" i="18" s="1"/>
  <c r="A197" i="18"/>
  <c r="A225" i="18"/>
  <c r="A101" i="18"/>
  <c r="D101" i="18" s="1"/>
  <c r="A272" i="18"/>
  <c r="A174" i="18"/>
  <c r="A162" i="18"/>
  <c r="A183" i="18"/>
  <c r="A208" i="18"/>
  <c r="A209" i="18"/>
  <c r="A194" i="18"/>
  <c r="A196" i="18"/>
  <c r="A187" i="18"/>
  <c r="A228" i="18"/>
  <c r="A95" i="18"/>
  <c r="D95" i="18" s="1"/>
  <c r="A139" i="18"/>
  <c r="A206" i="18"/>
  <c r="A178" i="18"/>
  <c r="A240" i="18"/>
  <c r="A231" i="18"/>
  <c r="A190" i="18"/>
  <c r="A216" i="18"/>
  <c r="A271" i="18"/>
  <c r="A262" i="18"/>
  <c r="A230" i="18"/>
  <c r="A202" i="18"/>
  <c r="A130" i="18"/>
  <c r="A98" i="18"/>
  <c r="D98" i="18" s="1"/>
  <c r="A135" i="18"/>
  <c r="A218" i="18"/>
  <c r="A184" i="18"/>
  <c r="A192" i="18"/>
  <c r="A143" i="18"/>
  <c r="A207" i="18"/>
  <c r="A204" i="18"/>
  <c r="A125" i="18"/>
  <c r="A173" i="18"/>
  <c r="A211" i="18"/>
  <c r="A205" i="18"/>
  <c r="A292" i="18"/>
  <c r="A94" i="18"/>
  <c r="D94" i="18" s="1"/>
  <c r="A127" i="18"/>
  <c r="A170" i="18"/>
  <c r="A246" i="18"/>
  <c r="A104" i="18"/>
  <c r="D104" i="18" s="1"/>
  <c r="A156" i="18"/>
  <c r="A146" i="18"/>
  <c r="A158" i="18"/>
  <c r="A260" i="18"/>
  <c r="A166" i="18"/>
  <c r="A266" i="18"/>
  <c r="A277" i="18"/>
  <c r="A189" i="18"/>
  <c r="A155" i="18"/>
  <c r="A264" i="18"/>
  <c r="A201" i="18"/>
  <c r="A227" i="18"/>
  <c r="A280" i="18"/>
  <c r="A242" i="18"/>
  <c r="A191" i="18"/>
  <c r="A108" i="18"/>
  <c r="D108" i="18" s="1"/>
  <c r="A107" i="18"/>
  <c r="D107" i="18" s="1"/>
  <c r="A181" i="18"/>
  <c r="A287" i="18"/>
  <c r="A255" i="18"/>
  <c r="A109" i="18"/>
  <c r="D109" i="18" s="1"/>
  <c r="A283" i="18"/>
  <c r="A293" i="18"/>
  <c r="A103" i="18"/>
  <c r="D103" i="18" s="1"/>
  <c r="A167" i="18"/>
  <c r="A149" i="18"/>
  <c r="A147" i="18"/>
  <c r="A188" i="18"/>
  <c r="A229" i="18"/>
  <c r="A291" i="18"/>
  <c r="A235" i="18"/>
  <c r="A93" i="18"/>
  <c r="D93" i="18" s="1"/>
  <c r="A99" i="18"/>
  <c r="D99" i="18" s="1"/>
  <c r="A150" i="18"/>
  <c r="A288" i="18"/>
  <c r="A273" i="18"/>
  <c r="A126" i="18"/>
  <c r="A148" i="18"/>
  <c r="A106" i="18"/>
  <c r="D106" i="18" s="1"/>
  <c r="A168" i="18"/>
  <c r="A278" i="18"/>
  <c r="A265" i="18"/>
  <c r="A91" i="18"/>
  <c r="D91" i="18" s="1"/>
  <c r="A251" i="18"/>
  <c r="A279" i="18"/>
  <c r="A110" i="18"/>
  <c r="A176" i="18"/>
  <c r="A179" i="18"/>
  <c r="A25" i="18"/>
  <c r="D25" i="18" s="1"/>
  <c r="A26" i="18"/>
  <c r="D26" i="18" s="1"/>
  <c r="A24" i="18"/>
  <c r="D24" i="18" s="1"/>
  <c r="A23" i="18"/>
  <c r="D23" i="18" s="1"/>
  <c r="A51" i="18"/>
  <c r="A78" i="18"/>
  <c r="D78" i="18" s="1"/>
  <c r="A76" i="18"/>
  <c r="D76" i="18" s="1"/>
  <c r="A84" i="18"/>
  <c r="D84" i="18" s="1"/>
  <c r="A79" i="18"/>
  <c r="D79" i="18" s="1"/>
  <c r="A8" i="18"/>
  <c r="A74" i="18"/>
  <c r="D74" i="18" s="1"/>
  <c r="A48" i="18"/>
  <c r="A16" i="18"/>
  <c r="A73" i="18"/>
  <c r="D73" i="18" s="1"/>
  <c r="A85" i="18"/>
  <c r="D85" i="18" s="1"/>
  <c r="A10" i="18"/>
  <c r="A27" i="18"/>
  <c r="A32" i="18"/>
  <c r="D32" i="18" s="1"/>
  <c r="A36" i="18"/>
  <c r="A34" i="18"/>
  <c r="A41" i="18"/>
  <c r="A20" i="18"/>
  <c r="A44" i="18"/>
  <c r="A42" i="18"/>
  <c r="D42" i="18" s="1"/>
  <c r="A29" i="18"/>
  <c r="D29" i="18" s="1"/>
  <c r="A57" i="18"/>
  <c r="A22" i="18"/>
  <c r="A77" i="18"/>
  <c r="D77" i="18" s="1"/>
  <c r="A87" i="18"/>
  <c r="D87" i="18" s="1"/>
  <c r="A9" i="18"/>
  <c r="A18" i="18"/>
  <c r="D18" i="18" s="1"/>
  <c r="A49" i="18"/>
  <c r="A53" i="18"/>
  <c r="A83" i="18"/>
  <c r="D83" i="18" s="1"/>
  <c r="A30" i="18"/>
  <c r="A82" i="18"/>
  <c r="D82" i="18" s="1"/>
  <c r="A81" i="18"/>
  <c r="D81" i="18" s="1"/>
  <c r="A35" i="18"/>
  <c r="A72" i="18"/>
  <c r="D72" i="18" s="1"/>
  <c r="A55" i="18"/>
  <c r="A47" i="18"/>
  <c r="A40" i="18"/>
  <c r="A67" i="18"/>
  <c r="A31" i="18"/>
  <c r="A38" i="18"/>
  <c r="D38" i="18" s="1"/>
  <c r="A66" i="18"/>
  <c r="A63" i="18"/>
  <c r="A43" i="18"/>
  <c r="A65" i="18"/>
  <c r="A71" i="18"/>
  <c r="D71" i="18" s="1"/>
  <c r="A86" i="18"/>
  <c r="D86" i="18" s="1"/>
  <c r="A19" i="18"/>
  <c r="A50" i="18"/>
  <c r="A64" i="18"/>
  <c r="A61" i="18"/>
  <c r="A21" i="18"/>
  <c r="D21" i="18" s="1"/>
  <c r="A62" i="18"/>
  <c r="A45" i="18"/>
  <c r="A54" i="18"/>
  <c r="A75" i="18"/>
  <c r="D75" i="18" s="1"/>
  <c r="A37" i="18"/>
  <c r="A60" i="18"/>
  <c r="A58" i="18"/>
  <c r="A80" i="18"/>
  <c r="D80" i="18" s="1"/>
  <c r="A88" i="18"/>
  <c r="D88" i="18" s="1"/>
  <c r="A59" i="18"/>
  <c r="A17" i="18"/>
  <c r="A39" i="18"/>
  <c r="A33" i="18"/>
  <c r="A56" i="18"/>
  <c r="A52" i="18"/>
  <c r="A46" i="18"/>
  <c r="D113" i="18" l="1"/>
  <c r="B113" i="18"/>
  <c r="D111" i="18"/>
  <c r="B111" i="18"/>
  <c r="D110" i="18"/>
  <c r="B110" i="18"/>
  <c r="D114" i="18"/>
  <c r="B114" i="18"/>
  <c r="D7" i="18"/>
  <c r="B7" i="18"/>
  <c r="D6" i="18"/>
  <c r="B6" i="18"/>
  <c r="B4" i="18"/>
  <c r="E4" i="18"/>
  <c r="D11" i="18"/>
  <c r="E5" i="18"/>
  <c r="B5" i="18"/>
  <c r="D5" i="18"/>
  <c r="D9" i="18"/>
  <c r="D12" i="18"/>
  <c r="D14" i="18"/>
  <c r="D15" i="18"/>
  <c r="B155" i="18"/>
  <c r="D155" i="18"/>
  <c r="B162" i="18"/>
  <c r="D162" i="18"/>
  <c r="B123" i="18"/>
  <c r="D123" i="18"/>
  <c r="B133" i="18"/>
  <c r="D133" i="18"/>
  <c r="B19" i="18"/>
  <c r="D19" i="18"/>
  <c r="D27" i="18"/>
  <c r="B94" i="18"/>
  <c r="B206" i="18"/>
  <c r="D206" i="18"/>
  <c r="B185" i="18"/>
  <c r="D185" i="18"/>
  <c r="B241" i="18"/>
  <c r="D241" i="18"/>
  <c r="B17" i="18"/>
  <c r="D17" i="18"/>
  <c r="D31" i="18"/>
  <c r="D49" i="18"/>
  <c r="D41" i="18"/>
  <c r="B176" i="18"/>
  <c r="D176" i="18"/>
  <c r="B288" i="18"/>
  <c r="D288" i="18"/>
  <c r="B293" i="18"/>
  <c r="D293" i="18"/>
  <c r="B201" i="18"/>
  <c r="D201" i="18"/>
  <c r="B104" i="18"/>
  <c r="B143" i="18"/>
  <c r="D143" i="18"/>
  <c r="B190" i="18"/>
  <c r="D190" i="18"/>
  <c r="B180" i="18"/>
  <c r="D180" i="18"/>
  <c r="B165" i="18"/>
  <c r="D165" i="18"/>
  <c r="B256" i="18"/>
  <c r="D256" i="18"/>
  <c r="B267" i="18"/>
  <c r="D267" i="18"/>
  <c r="B263" i="18"/>
  <c r="D263" i="18"/>
  <c r="B152" i="18"/>
  <c r="D152" i="18"/>
  <c r="B223" i="18"/>
  <c r="D223" i="18"/>
  <c r="B210" i="18"/>
  <c r="D210" i="18"/>
  <c r="B213" i="18"/>
  <c r="D213" i="18"/>
  <c r="D59" i="18"/>
  <c r="D61" i="18"/>
  <c r="D67" i="18"/>
  <c r="D34" i="18"/>
  <c r="D8" i="18"/>
  <c r="B150" i="18"/>
  <c r="D150" i="18"/>
  <c r="B283" i="18"/>
  <c r="D283" i="18"/>
  <c r="B117" i="18"/>
  <c r="D117" i="18"/>
  <c r="B246" i="18"/>
  <c r="D246" i="18"/>
  <c r="B192" i="18"/>
  <c r="D192" i="18"/>
  <c r="B231" i="18"/>
  <c r="D231" i="18"/>
  <c r="B208" i="18"/>
  <c r="D208" i="18"/>
  <c r="B239" i="18"/>
  <c r="D239" i="18"/>
  <c r="B96" i="18"/>
  <c r="B151" i="18"/>
  <c r="D151" i="18"/>
  <c r="B145" i="18"/>
  <c r="D145" i="18"/>
  <c r="B259" i="18"/>
  <c r="D259" i="18"/>
  <c r="B275" i="18"/>
  <c r="D275" i="18"/>
  <c r="B257" i="18"/>
  <c r="D257" i="18"/>
  <c r="D64" i="18"/>
  <c r="D40" i="18"/>
  <c r="D36" i="18"/>
  <c r="B279" i="18"/>
  <c r="D279" i="18"/>
  <c r="B99" i="18"/>
  <c r="B109" i="18"/>
  <c r="B264" i="18"/>
  <c r="D264" i="18"/>
  <c r="B170" i="18"/>
  <c r="D170" i="18"/>
  <c r="B184" i="18"/>
  <c r="D184" i="18"/>
  <c r="B240" i="18"/>
  <c r="D240" i="18"/>
  <c r="B183" i="18"/>
  <c r="D183" i="18"/>
  <c r="B220" i="18"/>
  <c r="D220" i="18"/>
  <c r="B237" i="18"/>
  <c r="D237" i="18"/>
  <c r="B160" i="18"/>
  <c r="D160" i="18"/>
  <c r="B198" i="18"/>
  <c r="D198" i="18"/>
  <c r="B200" i="18"/>
  <c r="D200" i="18"/>
  <c r="B219" i="18"/>
  <c r="D219" i="18"/>
  <c r="B290" i="18"/>
  <c r="D290" i="18"/>
  <c r="B268" i="18"/>
  <c r="D268" i="18"/>
  <c r="B161" i="18"/>
  <c r="D161" i="18"/>
  <c r="B255" i="18"/>
  <c r="D255" i="18"/>
  <c r="B233" i="18"/>
  <c r="D233" i="18"/>
  <c r="B235" i="18"/>
  <c r="D235" i="18"/>
  <c r="B247" i="18"/>
  <c r="D247" i="18"/>
  <c r="B172" i="18"/>
  <c r="D172" i="18"/>
  <c r="B265" i="18"/>
  <c r="D265" i="18"/>
  <c r="B171" i="18"/>
  <c r="D171" i="18"/>
  <c r="B232" i="18"/>
  <c r="D232" i="18"/>
  <c r="D51" i="18"/>
  <c r="B205" i="18"/>
  <c r="D205" i="18"/>
  <c r="B95" i="18"/>
  <c r="B101" i="18"/>
  <c r="B195" i="18"/>
  <c r="D195" i="18"/>
  <c r="B137" i="18"/>
  <c r="D137" i="18"/>
  <c r="B212" i="18"/>
  <c r="D212" i="18"/>
  <c r="B270" i="18"/>
  <c r="D270" i="18"/>
  <c r="B222" i="18"/>
  <c r="D222" i="18"/>
  <c r="D115" i="18"/>
  <c r="B100" i="18"/>
  <c r="B122" i="18"/>
  <c r="D122" i="18"/>
  <c r="B217" i="18"/>
  <c r="D217" i="18"/>
  <c r="B93" i="18"/>
  <c r="B128" i="18"/>
  <c r="D128" i="18"/>
  <c r="B91" i="18"/>
  <c r="B124" i="18"/>
  <c r="D124" i="18"/>
  <c r="B97" i="18"/>
  <c r="B22" i="18"/>
  <c r="D22" i="18"/>
  <c r="B98" i="18"/>
  <c r="B282" i="18"/>
  <c r="D282" i="18"/>
  <c r="D28" i="18"/>
  <c r="B132" i="18"/>
  <c r="D132" i="18"/>
  <c r="B251" i="18"/>
  <c r="D251" i="18"/>
  <c r="B285" i="18"/>
  <c r="D285" i="18"/>
  <c r="B144" i="18"/>
  <c r="D144" i="18"/>
  <c r="B277" i="18"/>
  <c r="D277" i="18"/>
  <c r="B253" i="18"/>
  <c r="D253" i="18"/>
  <c r="B229" i="18"/>
  <c r="D229" i="18"/>
  <c r="D46" i="18"/>
  <c r="B211" i="18"/>
  <c r="D211" i="18"/>
  <c r="B120" i="18"/>
  <c r="D120" i="18"/>
  <c r="D43" i="18"/>
  <c r="B261" i="18"/>
  <c r="D261" i="18"/>
  <c r="D47" i="18"/>
  <c r="B127" i="18"/>
  <c r="D127" i="18"/>
  <c r="B138" i="18"/>
  <c r="D138" i="18"/>
  <c r="D55" i="18"/>
  <c r="B135" i="18"/>
  <c r="D135" i="18"/>
  <c r="B154" i="18"/>
  <c r="D154" i="18"/>
  <c r="B272" i="18"/>
  <c r="D272" i="18"/>
  <c r="B193" i="18"/>
  <c r="D193" i="18"/>
  <c r="D35" i="18"/>
  <c r="B266" i="18"/>
  <c r="D266" i="18"/>
  <c r="D37" i="18"/>
  <c r="D57" i="18"/>
  <c r="B108" i="18"/>
  <c r="B228" i="18"/>
  <c r="D228" i="18"/>
  <c r="B289" i="18"/>
  <c r="D289" i="18"/>
  <c r="B215" i="18"/>
  <c r="D215" i="18"/>
  <c r="B106" i="18"/>
  <c r="B173" i="18"/>
  <c r="D173" i="18"/>
  <c r="B187" i="18"/>
  <c r="D187" i="18"/>
  <c r="B250" i="18"/>
  <c r="D250" i="18"/>
  <c r="B177" i="18"/>
  <c r="D177" i="18"/>
  <c r="B148" i="18"/>
  <c r="D148" i="18"/>
  <c r="B149" i="18"/>
  <c r="D149" i="18"/>
  <c r="B242" i="18"/>
  <c r="D242" i="18"/>
  <c r="B158" i="18"/>
  <c r="D158" i="18"/>
  <c r="B125" i="18"/>
  <c r="D125" i="18"/>
  <c r="B262" i="18"/>
  <c r="D262" i="18"/>
  <c r="B196" i="18"/>
  <c r="D196" i="18"/>
  <c r="B105" i="18"/>
  <c r="B199" i="18"/>
  <c r="D199" i="18"/>
  <c r="B226" i="18"/>
  <c r="D226" i="18"/>
  <c r="B258" i="18"/>
  <c r="D258" i="18"/>
  <c r="B284" i="18"/>
  <c r="D284" i="18"/>
  <c r="B175" i="18"/>
  <c r="D175" i="18"/>
  <c r="B153" i="18"/>
  <c r="D153" i="18"/>
  <c r="B244" i="18"/>
  <c r="D244" i="18"/>
  <c r="B136" i="18"/>
  <c r="D136" i="18"/>
  <c r="B140" i="18"/>
  <c r="D140" i="18"/>
  <c r="D50" i="18"/>
  <c r="B178" i="18"/>
  <c r="D178" i="18"/>
  <c r="B236" i="18"/>
  <c r="D236" i="18"/>
  <c r="B287" i="18"/>
  <c r="D287" i="18"/>
  <c r="B238" i="18"/>
  <c r="D238" i="18"/>
  <c r="B291" i="18"/>
  <c r="D291" i="18"/>
  <c r="B139" i="18"/>
  <c r="D139" i="18"/>
  <c r="B243" i="18"/>
  <c r="D243" i="18"/>
  <c r="B278" i="18"/>
  <c r="D278" i="18"/>
  <c r="B188" i="18"/>
  <c r="D188" i="18"/>
  <c r="B252" i="18"/>
  <c r="D252" i="18"/>
  <c r="B191" i="18"/>
  <c r="D191" i="18"/>
  <c r="D112" i="18"/>
  <c r="D66" i="18"/>
  <c r="D48" i="18"/>
  <c r="B126" i="18"/>
  <c r="D126" i="18"/>
  <c r="B167" i="18"/>
  <c r="D167" i="18"/>
  <c r="B280" i="18"/>
  <c r="D280" i="18"/>
  <c r="B146" i="18"/>
  <c r="D146" i="18"/>
  <c r="B204" i="18"/>
  <c r="D204" i="18"/>
  <c r="B271" i="18"/>
  <c r="D271" i="18"/>
  <c r="B194" i="18"/>
  <c r="D194" i="18"/>
  <c r="B234" i="18"/>
  <c r="D234" i="18"/>
  <c r="B245" i="18"/>
  <c r="D245" i="18"/>
  <c r="B102" i="18"/>
  <c r="B163" i="18"/>
  <c r="D163" i="18"/>
  <c r="B221" i="18"/>
  <c r="D221" i="18"/>
  <c r="B254" i="18"/>
  <c r="D254" i="18"/>
  <c r="B276" i="18"/>
  <c r="D276" i="18"/>
  <c r="B134" i="18"/>
  <c r="D134" i="18"/>
  <c r="B182" i="18"/>
  <c r="D182" i="18"/>
  <c r="B141" i="18"/>
  <c r="D141" i="18"/>
  <c r="B218" i="18"/>
  <c r="D218" i="18"/>
  <c r="B92" i="18"/>
  <c r="B159" i="18"/>
  <c r="D159" i="18"/>
  <c r="D58" i="18"/>
  <c r="B189" i="18"/>
  <c r="D189" i="18"/>
  <c r="B174" i="18"/>
  <c r="D174" i="18"/>
  <c r="B10" i="18"/>
  <c r="D10" i="18"/>
  <c r="B181" i="18"/>
  <c r="D181" i="18"/>
  <c r="B292" i="18"/>
  <c r="D292" i="18"/>
  <c r="B116" i="18"/>
  <c r="D116" i="18"/>
  <c r="B164" i="18"/>
  <c r="D164" i="18"/>
  <c r="B224" i="18"/>
  <c r="D224" i="18"/>
  <c r="D60" i="18"/>
  <c r="B107" i="18"/>
  <c r="B130" i="18"/>
  <c r="D130" i="18"/>
  <c r="D65" i="18"/>
  <c r="B168" i="18"/>
  <c r="D168" i="18"/>
  <c r="B166" i="18"/>
  <c r="D166" i="18"/>
  <c r="B202" i="18"/>
  <c r="D202" i="18"/>
  <c r="B225" i="18"/>
  <c r="D225" i="18"/>
  <c r="B142" i="18"/>
  <c r="D142" i="18"/>
  <c r="B90" i="18"/>
  <c r="B118" i="18"/>
  <c r="D118" i="18"/>
  <c r="B129" i="18"/>
  <c r="D129" i="18"/>
  <c r="D52" i="18"/>
  <c r="B147" i="18"/>
  <c r="D147" i="18"/>
  <c r="B260" i="18"/>
  <c r="D260" i="18"/>
  <c r="B230" i="18"/>
  <c r="D230" i="18"/>
  <c r="B197" i="18"/>
  <c r="D197" i="18"/>
  <c r="B119" i="18"/>
  <c r="D119" i="18"/>
  <c r="B214" i="18"/>
  <c r="D214" i="18"/>
  <c r="B286" i="18"/>
  <c r="D286" i="18"/>
  <c r="B121" i="18"/>
  <c r="D121" i="18"/>
  <c r="B281" i="18"/>
  <c r="D281" i="18"/>
  <c r="D56" i="18"/>
  <c r="D54" i="18"/>
  <c r="D63" i="18"/>
  <c r="D30" i="18"/>
  <c r="D16" i="18"/>
  <c r="D33" i="18"/>
  <c r="D45" i="18"/>
  <c r="D44" i="18"/>
  <c r="D39" i="18"/>
  <c r="D62" i="18"/>
  <c r="D53" i="18"/>
  <c r="B20" i="18"/>
  <c r="D20" i="18"/>
  <c r="B179" i="18"/>
  <c r="D179" i="18"/>
  <c r="B273" i="18"/>
  <c r="D273" i="18"/>
  <c r="B103" i="18"/>
  <c r="B227" i="18"/>
  <c r="D227" i="18"/>
  <c r="B156" i="18"/>
  <c r="D156" i="18"/>
  <c r="B207" i="18"/>
  <c r="D207" i="18"/>
  <c r="B216" i="18"/>
  <c r="D216" i="18"/>
  <c r="B209" i="18"/>
  <c r="D209" i="18"/>
  <c r="B269" i="18"/>
  <c r="D269" i="18"/>
  <c r="B249" i="18"/>
  <c r="D249" i="18"/>
  <c r="B169" i="18"/>
  <c r="D169" i="18"/>
  <c r="B274" i="18"/>
  <c r="D274" i="18"/>
  <c r="B248" i="18"/>
  <c r="D248" i="18"/>
  <c r="B89" i="18"/>
  <c r="B157" i="18"/>
  <c r="D157" i="18"/>
  <c r="B131" i="18"/>
  <c r="D131" i="18"/>
  <c r="B203" i="18"/>
  <c r="D203" i="18"/>
  <c r="B186" i="18"/>
  <c r="D186" i="18"/>
  <c r="B85" i="18"/>
  <c r="B16" i="18"/>
  <c r="B76" i="18"/>
  <c r="B86" i="18"/>
  <c r="B72" i="18"/>
  <c r="B78" i="18"/>
  <c r="B88" i="18"/>
  <c r="B87" i="18"/>
  <c r="B74" i="18"/>
  <c r="B84" i="18"/>
  <c r="B38" i="18"/>
  <c r="B14" i="18"/>
  <c r="B81" i="18"/>
  <c r="B53" i="18"/>
  <c r="B43" i="18"/>
  <c r="B28" i="18"/>
  <c r="B52" i="18"/>
  <c r="B67" i="18"/>
  <c r="B44" i="18"/>
  <c r="B62" i="18"/>
  <c r="B59" i="18"/>
  <c r="B41" i="18"/>
  <c r="B55" i="18"/>
  <c r="B31" i="18"/>
  <c r="B35" i="18"/>
  <c r="B46" i="18"/>
  <c r="B70" i="18"/>
  <c r="B56" i="18"/>
  <c r="B47" i="18"/>
  <c r="B25" i="18"/>
  <c r="B63" i="18"/>
  <c r="B60" i="18"/>
  <c r="B69" i="18"/>
  <c r="B64" i="18"/>
  <c r="B24" i="18"/>
  <c r="B30" i="18"/>
  <c r="B29" i="18"/>
  <c r="B58" i="18"/>
  <c r="B66" i="18"/>
  <c r="B79" i="18"/>
  <c r="B54" i="18"/>
  <c r="B26" i="18"/>
  <c r="B45" i="18"/>
  <c r="B48" i="18"/>
  <c r="B32" i="18"/>
  <c r="B39" i="18"/>
  <c r="B50" i="18"/>
  <c r="B40" i="18"/>
  <c r="B57" i="18"/>
  <c r="B51" i="18"/>
  <c r="B61" i="18"/>
  <c r="B65" i="18"/>
  <c r="B49" i="18"/>
  <c r="B68" i="18"/>
  <c r="B71" i="18"/>
  <c r="B33" i="18"/>
  <c r="B80" i="18"/>
  <c r="B34" i="18"/>
  <c r="B75" i="18"/>
  <c r="B27" i="18"/>
  <c r="B42" i="18"/>
  <c r="B23" i="18"/>
  <c r="B9" i="18"/>
  <c r="B12" i="18"/>
  <c r="B13" i="18"/>
  <c r="B15" i="18"/>
  <c r="B36" i="18"/>
  <c r="B18" i="18"/>
  <c r="B21" i="18"/>
  <c r="B82" i="18"/>
  <c r="B8" i="18"/>
  <c r="B77" i="18"/>
  <c r="B83" i="18"/>
  <c r="B37" i="18"/>
  <c r="B73" i="18"/>
  <c r="E6" i="18" l="1"/>
  <c r="G5" i="18"/>
  <c r="G4" i="18"/>
  <c r="F4" i="18"/>
  <c r="C4" i="18" s="1" a="1"/>
  <c r="C4" i="18" s="1"/>
  <c r="F5" i="18"/>
  <c r="C5" i="18" s="1" a="1"/>
  <c r="C5" i="18" s="1"/>
  <c r="G6" i="18" l="1"/>
  <c r="E7" i="18"/>
  <c r="F6" i="18"/>
  <c r="C6" i="18" s="1" a="1"/>
  <c r="C6" i="18" s="1"/>
  <c r="G7" i="18" l="1"/>
  <c r="E8" i="18"/>
  <c r="F7" i="18"/>
  <c r="C7" i="18" s="1" a="1"/>
  <c r="C7" i="18" s="1"/>
  <c r="G8" i="18" l="1"/>
  <c r="F8" i="18"/>
  <c r="C8" i="18" s="1" a="1"/>
  <c r="C8" i="18" s="1"/>
  <c r="E9" i="18"/>
  <c r="G9" i="18" l="1"/>
  <c r="F9" i="18"/>
  <c r="C9" i="18" s="1" a="1"/>
  <c r="C9" i="18" s="1"/>
  <c r="E10" i="18"/>
  <c r="E11" i="18"/>
  <c r="G11" i="18" l="1"/>
  <c r="G10" i="18"/>
  <c r="F10" i="18"/>
  <c r="C10" i="18" s="1" a="1"/>
  <c r="C10" i="18" s="1"/>
  <c r="F11" i="18"/>
  <c r="C11" i="18" s="1" a="1"/>
  <c r="C11" i="18" s="1"/>
  <c r="E12" i="18"/>
  <c r="G12" i="18" l="1"/>
  <c r="F12" i="18"/>
  <c r="C12" i="18" s="1" a="1"/>
  <c r="C12" i="18" s="1"/>
  <c r="E13" i="18"/>
  <c r="G13" i="18" l="1"/>
  <c r="F13" i="18"/>
  <c r="C13" i="18" s="1" a="1"/>
  <c r="C13" i="18" s="1"/>
  <c r="E14" i="18"/>
  <c r="G14" i="18" l="1"/>
  <c r="E15" i="18"/>
  <c r="F14" i="18"/>
  <c r="C14" i="18" s="1" a="1"/>
  <c r="C14" i="18" s="1"/>
  <c r="G15" i="18" l="1"/>
  <c r="F15" i="18"/>
  <c r="C15" i="18" s="1" a="1"/>
  <c r="C15" i="18" s="1"/>
  <c r="E16" i="18"/>
  <c r="G16" i="18" l="1"/>
  <c r="F16" i="18"/>
  <c r="C16" i="18" s="1" a="1"/>
  <c r="C16" i="18" s="1"/>
  <c r="E17" i="18"/>
  <c r="G17" i="18" l="1"/>
  <c r="F17" i="18"/>
  <c r="C17" i="18" s="1" a="1"/>
  <c r="C17" i="18" s="1"/>
  <c r="E18" i="18"/>
  <c r="G18" i="18" l="1"/>
  <c r="F18" i="18"/>
  <c r="C18" i="18" s="1" a="1"/>
  <c r="C18" i="18" s="1"/>
  <c r="E19" i="18"/>
  <c r="G19" i="18" l="1"/>
  <c r="F19" i="18"/>
  <c r="C19" i="18" s="1" a="1"/>
  <c r="C19" i="18" s="1"/>
  <c r="E20" i="18"/>
  <c r="G20" i="18" l="1"/>
  <c r="F20" i="18"/>
  <c r="C20" i="18" s="1" a="1"/>
  <c r="C20" i="18" s="1"/>
  <c r="E21" i="18"/>
  <c r="G21" i="18" l="1"/>
  <c r="F21" i="18"/>
  <c r="C21" i="18" s="1" a="1"/>
  <c r="C21" i="18" s="1"/>
  <c r="E22" i="18"/>
  <c r="G22" i="18" l="1"/>
  <c r="F22" i="18"/>
  <c r="C22" i="18" s="1" a="1"/>
  <c r="C22" i="18" s="1"/>
  <c r="E23" i="18"/>
  <c r="G23" i="18" l="1"/>
  <c r="F23" i="18"/>
  <c r="C23" i="18" s="1" a="1"/>
  <c r="C23" i="18" s="1"/>
  <c r="E24" i="18"/>
  <c r="G24" i="18" l="1"/>
  <c r="F24" i="18"/>
  <c r="C24" i="18" s="1" a="1"/>
  <c r="C24" i="18" s="1"/>
  <c r="E25" i="18"/>
  <c r="G25" i="18" l="1"/>
  <c r="F25" i="18"/>
  <c r="C25" i="18" s="1" a="1"/>
  <c r="C25" i="18" s="1"/>
  <c r="E26" i="18"/>
  <c r="G26" i="18" l="1"/>
  <c r="F26" i="18"/>
  <c r="C26" i="18" s="1" a="1"/>
  <c r="C26" i="18" s="1"/>
  <c r="E27" i="18"/>
  <c r="G27" i="18" l="1"/>
  <c r="F27" i="18"/>
  <c r="C27" i="18" s="1" a="1"/>
  <c r="C27" i="18" s="1"/>
  <c r="E28" i="18"/>
  <c r="G28" i="18" l="1"/>
  <c r="F28" i="18"/>
  <c r="C28" i="18" s="1" a="1"/>
  <c r="C28" i="18" s="1"/>
  <c r="E29" i="18"/>
  <c r="G29" i="18" l="1"/>
  <c r="F29" i="18"/>
  <c r="C29" i="18" s="1" a="1"/>
  <c r="C29" i="18" s="1"/>
  <c r="E30" i="18"/>
  <c r="G30" i="18" l="1"/>
  <c r="F30" i="18"/>
  <c r="C30" i="18" s="1" a="1"/>
  <c r="C30" i="18" s="1"/>
  <c r="E31" i="18"/>
  <c r="G31" i="18" l="1"/>
  <c r="E32" i="18"/>
  <c r="F31" i="18"/>
  <c r="C31" i="18" s="1" a="1"/>
  <c r="C31" i="18" s="1"/>
  <c r="G32" i="18" l="1"/>
  <c r="F32" i="18"/>
  <c r="C32" i="18" s="1" a="1"/>
  <c r="C32" i="18" s="1"/>
  <c r="E33" i="18"/>
  <c r="G33" i="18" l="1"/>
  <c r="E34" i="18"/>
  <c r="F33" i="18"/>
  <c r="C33" i="18" s="1" a="1"/>
  <c r="C33" i="18" s="1"/>
  <c r="G34" i="18" l="1"/>
  <c r="E35" i="18"/>
  <c r="F34" i="18"/>
  <c r="C34" i="18" s="1" a="1"/>
  <c r="C34" i="18" s="1"/>
  <c r="G35" i="18" l="1"/>
  <c r="E36" i="18"/>
  <c r="F35" i="18"/>
  <c r="C35" i="18" s="1" a="1"/>
  <c r="C35" i="18" s="1"/>
  <c r="G36" i="18" l="1"/>
  <c r="F36" i="18"/>
  <c r="C36" i="18" s="1" a="1"/>
  <c r="C36" i="18" s="1"/>
  <c r="E37" i="18"/>
  <c r="G37" i="18" l="1"/>
  <c r="E38" i="18"/>
  <c r="F37" i="18"/>
  <c r="C37" i="18" s="1" a="1"/>
  <c r="C37" i="18" s="1"/>
  <c r="G38" i="18" l="1"/>
  <c r="E39" i="18"/>
  <c r="F38" i="18"/>
  <c r="C38" i="18" s="1" a="1"/>
  <c r="C38" i="18" s="1"/>
  <c r="G39" i="18" l="1"/>
  <c r="E40" i="18"/>
  <c r="F39" i="18"/>
  <c r="C39" i="18" s="1" a="1"/>
  <c r="C39" i="18" s="1"/>
  <c r="G40" i="18" l="1"/>
  <c r="F40" i="18"/>
  <c r="C40" i="18" s="1" a="1"/>
  <c r="C40" i="18" s="1"/>
  <c r="E41" i="18"/>
  <c r="G41" i="18" l="1"/>
  <c r="E42" i="18"/>
  <c r="F41" i="18"/>
  <c r="C41" i="18" s="1" a="1"/>
  <c r="C41" i="18" s="1"/>
  <c r="G42" i="18" l="1"/>
  <c r="E43" i="18"/>
  <c r="F42" i="18"/>
  <c r="C42" i="18" s="1" a="1"/>
  <c r="C42" i="18" s="1"/>
  <c r="G43" i="18" l="1"/>
  <c r="F43" i="18"/>
  <c r="C43" i="18" s="1" a="1"/>
  <c r="C43" i="18" s="1"/>
  <c r="E44" i="18"/>
  <c r="G44" i="18" l="1"/>
  <c r="F44" i="18"/>
  <c r="C44" i="18" s="1" a="1"/>
  <c r="C44" i="18" s="1"/>
  <c r="E45" i="18"/>
  <c r="G45" i="18" l="1"/>
  <c r="E46" i="18"/>
  <c r="F45" i="18"/>
  <c r="C45" i="18" s="1" a="1"/>
  <c r="C45" i="18" s="1"/>
  <c r="G46" i="18" l="1"/>
  <c r="E47" i="18"/>
  <c r="F46" i="18"/>
  <c r="C46" i="18" s="1" a="1"/>
  <c r="C46" i="18" s="1"/>
  <c r="G47" i="18" l="1"/>
  <c r="E48" i="18"/>
  <c r="F47" i="18"/>
  <c r="C47" i="18" s="1" a="1"/>
  <c r="C47" i="18" s="1"/>
  <c r="G48" i="18" l="1"/>
  <c r="E49" i="18"/>
  <c r="F48" i="18"/>
  <c r="C48" i="18" s="1" a="1"/>
  <c r="C48" i="18" s="1"/>
  <c r="G49" i="18" l="1"/>
  <c r="E50" i="18"/>
  <c r="F49" i="18"/>
  <c r="C49" i="18" s="1" a="1"/>
  <c r="C49" i="18" s="1"/>
  <c r="G50" i="18" l="1"/>
  <c r="E51" i="18"/>
  <c r="F50" i="18"/>
  <c r="C50" i="18" s="1" a="1"/>
  <c r="C50" i="18" s="1"/>
  <c r="G51" i="18" l="1"/>
  <c r="E52" i="18"/>
  <c r="F51" i="18"/>
  <c r="C51" i="18" s="1" a="1"/>
  <c r="C51" i="18" s="1"/>
  <c r="G52" i="18" l="1"/>
  <c r="E53" i="18"/>
  <c r="F52" i="18"/>
  <c r="C52" i="18" s="1" a="1"/>
  <c r="C52" i="18" s="1"/>
  <c r="G53" i="18" l="1"/>
  <c r="E54" i="18"/>
  <c r="F53" i="18"/>
  <c r="C53" i="18" s="1" a="1"/>
  <c r="C53" i="18" s="1"/>
  <c r="G54" i="18" l="1"/>
  <c r="E55" i="18"/>
  <c r="F54" i="18"/>
  <c r="C54" i="18" s="1" a="1"/>
  <c r="C54" i="18" s="1"/>
  <c r="G55" i="18" l="1"/>
  <c r="E56" i="18"/>
  <c r="F55" i="18"/>
  <c r="C55" i="18" s="1" a="1"/>
  <c r="C55" i="18" s="1"/>
  <c r="G56" i="18" l="1"/>
  <c r="E57" i="18"/>
  <c r="F56" i="18"/>
  <c r="C56" i="18" s="1" a="1"/>
  <c r="C56" i="18" s="1"/>
  <c r="G57" i="18" l="1"/>
  <c r="E58" i="18"/>
  <c r="F57" i="18"/>
  <c r="C57" i="18" s="1" a="1"/>
  <c r="C57" i="18" s="1"/>
  <c r="G58" i="18" l="1"/>
  <c r="E59" i="18"/>
  <c r="F58" i="18"/>
  <c r="C58" i="18" s="1" a="1"/>
  <c r="C58" i="18" s="1"/>
  <c r="G59" i="18" l="1"/>
  <c r="E60" i="18"/>
  <c r="F59" i="18"/>
  <c r="C59" i="18" s="1" a="1"/>
  <c r="C59" i="18" s="1"/>
  <c r="G60" i="18" l="1"/>
  <c r="E61" i="18"/>
  <c r="F60" i="18"/>
  <c r="C60" i="18" s="1" a="1"/>
  <c r="C60" i="18" s="1"/>
  <c r="G61" i="18" l="1"/>
  <c r="E62" i="18"/>
  <c r="F61" i="18"/>
  <c r="C61" i="18" s="1" a="1"/>
  <c r="C61" i="18" s="1"/>
  <c r="G62" i="18" l="1"/>
  <c r="E63" i="18"/>
  <c r="F62" i="18"/>
  <c r="C62" i="18" s="1" a="1"/>
  <c r="C62" i="18" s="1"/>
  <c r="G63" i="18" l="1"/>
  <c r="E64" i="18"/>
  <c r="F63" i="18"/>
  <c r="C63" i="18" s="1" a="1"/>
  <c r="C63" i="18" s="1"/>
  <c r="G64" i="18" l="1"/>
  <c r="E65" i="18"/>
  <c r="F64" i="18"/>
  <c r="C64" i="18" s="1" a="1"/>
  <c r="C64" i="18" s="1"/>
  <c r="G65" i="18" l="1"/>
  <c r="E66" i="18"/>
  <c r="F65" i="18"/>
  <c r="C65" i="18" s="1" a="1"/>
  <c r="C65" i="18" s="1"/>
  <c r="G66" i="18" l="1"/>
  <c r="E67" i="18"/>
  <c r="F66" i="18"/>
  <c r="C66" i="18" s="1" a="1"/>
  <c r="C66" i="18" s="1"/>
  <c r="G67" i="18" l="1"/>
  <c r="E68" i="18"/>
  <c r="F67" i="18"/>
  <c r="C67" i="18" s="1" a="1"/>
  <c r="C67" i="18" s="1"/>
  <c r="G68" i="18" l="1"/>
  <c r="E69" i="18"/>
  <c r="F68" i="18"/>
  <c r="C68" i="18" s="1" a="1"/>
  <c r="C68" i="18" s="1"/>
  <c r="G69" i="18" l="1"/>
  <c r="E70" i="18"/>
  <c r="F69" i="18"/>
  <c r="C69" i="18" s="1" a="1"/>
  <c r="C69" i="18" s="1"/>
  <c r="G70" i="18" l="1"/>
  <c r="E71" i="18"/>
  <c r="F70" i="18"/>
  <c r="C70" i="18" s="1" a="1"/>
  <c r="C70" i="18" s="1"/>
  <c r="G71" i="18" l="1"/>
  <c r="E72" i="18"/>
  <c r="F71" i="18"/>
  <c r="C71" i="18" s="1" a="1"/>
  <c r="C71" i="18" s="1"/>
  <c r="G72" i="18" l="1"/>
  <c r="E73" i="18"/>
  <c r="F72" i="18"/>
  <c r="C72" i="18" s="1" a="1"/>
  <c r="C72" i="18" s="1"/>
  <c r="G73" i="18" l="1"/>
  <c r="E74" i="18"/>
  <c r="F73" i="18"/>
  <c r="C73" i="18" s="1" a="1"/>
  <c r="C73" i="18" s="1"/>
  <c r="G74" i="18" l="1"/>
  <c r="E75" i="18"/>
  <c r="F74" i="18"/>
  <c r="C74" i="18" s="1" a="1"/>
  <c r="C74" i="18" s="1"/>
  <c r="G75" i="18" l="1"/>
  <c r="E76" i="18"/>
  <c r="F75" i="18"/>
  <c r="C75" i="18" s="1" a="1"/>
  <c r="C75" i="18" s="1"/>
  <c r="G76" i="18" l="1"/>
  <c r="E77" i="18"/>
  <c r="F76" i="18"/>
  <c r="C76" i="18" s="1" a="1"/>
  <c r="C76" i="18" s="1"/>
  <c r="G77" i="18" l="1"/>
  <c r="E78" i="18"/>
  <c r="F77" i="18"/>
  <c r="C77" i="18" s="1" a="1"/>
  <c r="C77" i="18" s="1"/>
  <c r="G78" i="18" l="1"/>
  <c r="E79" i="18"/>
  <c r="F78" i="18"/>
  <c r="C78" i="18" s="1" a="1"/>
  <c r="C78" i="18" s="1"/>
  <c r="G79" i="18" l="1"/>
  <c r="E80" i="18"/>
  <c r="F79" i="18"/>
  <c r="C79" i="18" s="1" a="1"/>
  <c r="C79" i="18" s="1"/>
  <c r="G80" i="18" l="1"/>
  <c r="E81" i="18"/>
  <c r="F80" i="18"/>
  <c r="C80" i="18" s="1" a="1"/>
  <c r="C80" i="18" s="1"/>
  <c r="G81" i="18" l="1"/>
  <c r="E82" i="18"/>
  <c r="F81" i="18"/>
  <c r="C81" i="18" s="1" a="1"/>
  <c r="C81" i="18" s="1"/>
  <c r="G82" i="18" l="1"/>
  <c r="E83" i="18"/>
  <c r="F82" i="18"/>
  <c r="C82" i="18" s="1" a="1"/>
  <c r="C82" i="18" s="1"/>
  <c r="G83" i="18" l="1"/>
  <c r="E84" i="18"/>
  <c r="F83" i="18"/>
  <c r="C83" i="18" s="1" a="1"/>
  <c r="C83" i="18" s="1"/>
  <c r="G84" i="18" l="1"/>
  <c r="E85" i="18"/>
  <c r="F84" i="18"/>
  <c r="C84" i="18" s="1" a="1"/>
  <c r="C84" i="18" s="1"/>
  <c r="G85" i="18" l="1"/>
  <c r="E86" i="18"/>
  <c r="F85" i="18"/>
  <c r="C85" i="18" s="1" a="1"/>
  <c r="C85" i="18" s="1"/>
  <c r="G86" i="18" l="1"/>
  <c r="E87" i="18"/>
  <c r="F86" i="18"/>
  <c r="C86" i="18" s="1" a="1"/>
  <c r="C86" i="18" s="1"/>
  <c r="G87" i="18" l="1"/>
  <c r="E88" i="18"/>
  <c r="F87" i="18"/>
  <c r="C87" i="18" s="1" a="1"/>
  <c r="C87" i="18" s="1"/>
  <c r="G88" i="18" l="1"/>
  <c r="E89" i="18"/>
  <c r="F88" i="18"/>
  <c r="C88" i="18" s="1" a="1"/>
  <c r="C88" i="18" s="1"/>
  <c r="G89" i="18" l="1"/>
  <c r="E90" i="18"/>
  <c r="F89" i="18"/>
  <c r="C89" i="18" s="1" a="1"/>
  <c r="C89" i="18" s="1"/>
  <c r="G90" i="18" l="1"/>
  <c r="E91" i="18"/>
  <c r="F90" i="18"/>
  <c r="C90" i="18" s="1" a="1"/>
  <c r="C90" i="18" s="1"/>
  <c r="G91" i="18" l="1"/>
  <c r="E92" i="18"/>
  <c r="F91" i="18"/>
  <c r="C91" i="18" s="1" a="1"/>
  <c r="C91" i="18" s="1"/>
  <c r="G92" i="18" l="1"/>
  <c r="E93" i="18"/>
  <c r="F92" i="18"/>
  <c r="C92" i="18" s="1" a="1"/>
  <c r="C92" i="18" s="1"/>
  <c r="G93" i="18" l="1"/>
  <c r="E94" i="18"/>
  <c r="F93" i="18"/>
  <c r="C93" i="18" s="1" a="1"/>
  <c r="C93" i="18" s="1"/>
  <c r="G94" i="18" l="1"/>
  <c r="E95" i="18"/>
  <c r="F94" i="18"/>
  <c r="C94" i="18" s="1" a="1"/>
  <c r="C94" i="18" s="1"/>
  <c r="G95" i="18" l="1"/>
  <c r="E96" i="18"/>
  <c r="F95" i="18"/>
  <c r="C95" i="18" s="1" a="1"/>
  <c r="C95" i="18" s="1"/>
  <c r="G96" i="18" l="1"/>
  <c r="E97" i="18"/>
  <c r="F96" i="18"/>
  <c r="C96" i="18" s="1" a="1"/>
  <c r="C96" i="18" s="1"/>
  <c r="G97" i="18" l="1"/>
  <c r="E98" i="18"/>
  <c r="F97" i="18"/>
  <c r="C97" i="18" s="1" a="1"/>
  <c r="C97" i="18" s="1"/>
  <c r="G98" i="18" l="1"/>
  <c r="E99" i="18"/>
  <c r="F98" i="18"/>
  <c r="C98" i="18" s="1" a="1"/>
  <c r="C98" i="18" s="1"/>
  <c r="G99" i="18" l="1"/>
  <c r="E100" i="18"/>
  <c r="F99" i="18"/>
  <c r="C99" i="18" s="1" a="1"/>
  <c r="C99" i="18" s="1"/>
  <c r="G100" i="18" l="1"/>
  <c r="E101" i="18"/>
  <c r="F100" i="18"/>
  <c r="C100" i="18" s="1" a="1"/>
  <c r="C100" i="18" s="1"/>
  <c r="G101" i="18" l="1"/>
  <c r="E102" i="18"/>
  <c r="F101" i="18"/>
  <c r="C101" i="18" s="1" a="1"/>
  <c r="C101" i="18" s="1"/>
  <c r="G102" i="18" l="1"/>
  <c r="E103" i="18"/>
  <c r="F102" i="18"/>
  <c r="C102" i="18" s="1" a="1"/>
  <c r="C102" i="18" s="1"/>
  <c r="G103" i="18" l="1"/>
  <c r="E104" i="18"/>
  <c r="F103" i="18"/>
  <c r="C103" i="18" s="1" a="1"/>
  <c r="C103" i="18" s="1"/>
  <c r="G104" i="18" l="1"/>
  <c r="F104" i="18"/>
  <c r="C104" i="18" s="1" a="1"/>
  <c r="C104" i="18" s="1"/>
  <c r="E105" i="18"/>
  <c r="G105" i="18" l="1"/>
  <c r="E106" i="18"/>
  <c r="F105" i="18"/>
  <c r="C105" i="18" s="1" a="1"/>
  <c r="C105" i="18" s="1"/>
  <c r="G106" i="18" l="1"/>
  <c r="F106" i="18"/>
  <c r="C106" i="18" s="1" a="1"/>
  <c r="C106" i="18" s="1"/>
  <c r="E107" i="18"/>
  <c r="G107" i="18" l="1"/>
  <c r="E108" i="18"/>
  <c r="F107" i="18"/>
  <c r="C107" i="18" s="1" a="1"/>
  <c r="C107" i="18" s="1"/>
  <c r="G108" i="18" l="1"/>
  <c r="F108" i="18"/>
  <c r="C108" i="18" s="1" a="1"/>
  <c r="C108" i="18" s="1"/>
  <c r="E109" i="18"/>
  <c r="G109" i="18" l="1"/>
  <c r="F109" i="18"/>
  <c r="C109" i="18" s="1" a="1"/>
  <c r="C109" i="18" s="1"/>
  <c r="E110" i="18"/>
  <c r="G110" i="18" l="1"/>
  <c r="E111" i="18"/>
  <c r="F110" i="18"/>
  <c r="C110" i="18" s="1" a="1"/>
  <c r="C110" i="18" s="1"/>
  <c r="G111" i="18" l="1"/>
  <c r="F111" i="18"/>
  <c r="C111" i="18" s="1" a="1"/>
  <c r="C111" i="18" s="1"/>
  <c r="E112" i="18"/>
  <c r="G112" i="18" l="1"/>
  <c r="F112" i="18"/>
  <c r="C112" i="18" s="1" a="1"/>
  <c r="C112" i="18" s="1"/>
  <c r="E113" i="18"/>
  <c r="G113" i="18" l="1"/>
  <c r="F113" i="18"/>
  <c r="C113" i="18" s="1" a="1"/>
  <c r="C113" i="18" s="1"/>
  <c r="E114" i="18"/>
  <c r="G114" i="18" l="1"/>
  <c r="F114" i="18"/>
  <c r="C114" i="18" s="1" a="1"/>
  <c r="C114" i="18" s="1"/>
  <c r="E115" i="18"/>
  <c r="G115" i="18" l="1"/>
  <c r="E116" i="18"/>
  <c r="F115" i="18"/>
  <c r="C115" i="18" s="1" a="1"/>
  <c r="C115" i="18" s="1"/>
  <c r="G116" i="18" l="1"/>
  <c r="E117" i="18"/>
  <c r="F116" i="18"/>
  <c r="C116" i="18" s="1" a="1"/>
  <c r="C116" i="18" s="1"/>
  <c r="G117" i="18" l="1"/>
  <c r="F117" i="18"/>
  <c r="C117" i="18" s="1" a="1"/>
  <c r="C117" i="18" s="1"/>
  <c r="E118" i="18"/>
  <c r="G118" i="18" l="1"/>
  <c r="F118" i="18"/>
  <c r="C118" i="18" s="1" a="1"/>
  <c r="C118" i="18" s="1"/>
  <c r="E119" i="18"/>
  <c r="G119" i="18" l="1"/>
  <c r="F119" i="18"/>
  <c r="C119" i="18" s="1" a="1"/>
  <c r="C119" i="18" s="1"/>
  <c r="E120" i="18"/>
  <c r="G120" i="18" l="1"/>
  <c r="F120" i="18"/>
  <c r="C120" i="18" s="1" a="1"/>
  <c r="C120" i="18" s="1"/>
  <c r="E121" i="18"/>
  <c r="G121" i="18" l="1"/>
  <c r="E122" i="18"/>
  <c r="F121" i="18"/>
  <c r="C121" i="18" s="1" a="1"/>
  <c r="C121" i="18" s="1"/>
  <c r="G122" i="18" l="1"/>
  <c r="F122" i="18"/>
  <c r="C122" i="18" s="1" a="1"/>
  <c r="C122" i="18" s="1"/>
  <c r="E123" i="18"/>
  <c r="G123" i="18" l="1"/>
  <c r="E124" i="18"/>
  <c r="F123" i="18"/>
  <c r="C123" i="18" s="1" a="1"/>
  <c r="C123" i="18" s="1"/>
  <c r="G124" i="18" l="1"/>
  <c r="F124" i="18"/>
  <c r="C124" i="18" s="1" a="1"/>
  <c r="C124" i="18" s="1"/>
  <c r="E125" i="18"/>
  <c r="G125" i="18" l="1"/>
  <c r="F125" i="18"/>
  <c r="C125" i="18" s="1" a="1"/>
  <c r="C125" i="18" s="1"/>
  <c r="E126" i="18"/>
  <c r="G126" i="18" l="1"/>
  <c r="E127" i="18"/>
  <c r="F126" i="18"/>
  <c r="C126" i="18" s="1" a="1"/>
  <c r="C126" i="18" s="1"/>
  <c r="G127" i="18" l="1"/>
  <c r="E128" i="18"/>
  <c r="F127" i="18"/>
  <c r="C127" i="18" s="1" a="1"/>
  <c r="C127" i="18" s="1"/>
  <c r="G128" i="18" l="1"/>
  <c r="E129" i="18"/>
  <c r="F128" i="18"/>
  <c r="C128" i="18" s="1" a="1"/>
  <c r="C128" i="18" s="1"/>
  <c r="G129" i="18" l="1"/>
  <c r="F129" i="18"/>
  <c r="C129" i="18" s="1" a="1"/>
  <c r="C129" i="18" s="1"/>
  <c r="E130" i="18"/>
  <c r="G130" i="18" l="1"/>
  <c r="F130" i="18"/>
  <c r="C130" i="18" s="1" a="1"/>
  <c r="C130" i="18" s="1"/>
  <c r="E131" i="18"/>
  <c r="G131" i="18" l="1"/>
  <c r="E132" i="18"/>
  <c r="F131" i="18"/>
  <c r="C131" i="18" s="1" a="1"/>
  <c r="C131" i="18" s="1"/>
  <c r="G132" i="18" l="1"/>
  <c r="F132" i="18"/>
  <c r="C132" i="18" s="1" a="1"/>
  <c r="C132" i="18" s="1"/>
  <c r="E133" i="18"/>
  <c r="G133" i="18" l="1"/>
  <c r="F133" i="18"/>
  <c r="C133" i="18" s="1" a="1"/>
  <c r="C133" i="18" s="1"/>
  <c r="E134" i="18"/>
  <c r="G134" i="18" l="1"/>
  <c r="F134" i="18"/>
  <c r="C134" i="18" s="1" a="1"/>
  <c r="C134" i="18" s="1"/>
  <c r="E135" i="18"/>
  <c r="G135" i="18" l="1"/>
  <c r="F135" i="18"/>
  <c r="C135" i="18" s="1" a="1"/>
  <c r="C135" i="18" s="1"/>
  <c r="E136" i="18"/>
  <c r="G136" i="18" l="1"/>
  <c r="E137" i="18"/>
  <c r="F136" i="18"/>
  <c r="C136" i="18" s="1" a="1"/>
  <c r="C136" i="18" s="1"/>
  <c r="G137" i="18" l="1"/>
  <c r="E138" i="18"/>
  <c r="F137" i="18"/>
  <c r="C137" i="18" s="1" a="1"/>
  <c r="C137" i="18" s="1"/>
  <c r="G138" i="18" l="1"/>
  <c r="E139" i="18"/>
  <c r="F138" i="18"/>
  <c r="C138" i="18" s="1" a="1"/>
  <c r="C138" i="18" s="1"/>
  <c r="G139" i="18" l="1"/>
  <c r="E140" i="18"/>
  <c r="F139" i="18"/>
  <c r="C139" i="18" s="1" a="1"/>
  <c r="C139" i="18" s="1"/>
  <c r="G140" i="18" l="1"/>
  <c r="F140" i="18"/>
  <c r="C140" i="18" s="1" a="1"/>
  <c r="C140" i="18" s="1"/>
  <c r="E141" i="18"/>
  <c r="G141" i="18" l="1"/>
  <c r="E142" i="18"/>
  <c r="F141" i="18"/>
  <c r="C141" i="18" s="1" a="1"/>
  <c r="C141" i="18" s="1"/>
  <c r="G142" i="18" l="1"/>
  <c r="E143" i="18"/>
  <c r="F142" i="18"/>
  <c r="C142" i="18" s="1" a="1"/>
  <c r="C142" i="18" s="1"/>
  <c r="G143" i="18" l="1"/>
  <c r="F143" i="18"/>
  <c r="C143" i="18" s="1" a="1"/>
  <c r="C143" i="18" s="1"/>
  <c r="E144" i="18"/>
  <c r="G144" i="18" l="1"/>
  <c r="F144" i="18"/>
  <c r="C144" i="18" s="1" a="1"/>
  <c r="C144" i="18" s="1"/>
  <c r="E145" i="18"/>
  <c r="G145" i="18" l="1"/>
  <c r="E146" i="18"/>
  <c r="F145" i="18"/>
  <c r="C145" i="18" s="1" a="1"/>
  <c r="C145" i="18" s="1"/>
  <c r="G146" i="18" l="1"/>
  <c r="F146" i="18"/>
  <c r="C146" i="18" s="1" a="1"/>
  <c r="C146" i="18" s="1"/>
  <c r="E147" i="18"/>
  <c r="G147" i="18" l="1"/>
  <c r="E148" i="18"/>
  <c r="F147" i="18"/>
  <c r="C147" i="18" s="1" a="1"/>
  <c r="C147" i="18" s="1"/>
  <c r="G148" i="18" l="1"/>
  <c r="E149" i="18"/>
  <c r="F148" i="18"/>
  <c r="C148" i="18" s="1" a="1"/>
  <c r="C148" i="18" s="1"/>
  <c r="G149" i="18" l="1"/>
  <c r="E150" i="18"/>
  <c r="F149" i="18"/>
  <c r="C149" i="18" s="1" a="1"/>
  <c r="C149" i="18" s="1"/>
  <c r="G150" i="18" l="1"/>
  <c r="F150" i="18"/>
  <c r="C150" i="18" s="1" a="1"/>
  <c r="C150" i="18" s="1"/>
  <c r="E151" i="18"/>
  <c r="G151" i="18" l="1"/>
  <c r="F151" i="18"/>
  <c r="C151" i="18" s="1" a="1"/>
  <c r="C151" i="18" s="1"/>
  <c r="E152" i="18"/>
  <c r="G152" i="18" l="1"/>
  <c r="F152" i="18"/>
  <c r="C152" i="18" s="1" a="1"/>
  <c r="C152" i="18" s="1"/>
  <c r="E153" i="18"/>
  <c r="G153" i="18" l="1"/>
  <c r="E154" i="18"/>
  <c r="F153" i="18"/>
  <c r="C153" i="18" s="1" a="1"/>
  <c r="C153" i="18" s="1"/>
  <c r="G154" i="18" l="1"/>
  <c r="F154" i="18"/>
  <c r="C154" i="18" s="1" a="1"/>
  <c r="C154" i="18" s="1"/>
  <c r="E155" i="18"/>
  <c r="G155" i="18" l="1"/>
  <c r="E156" i="18"/>
  <c r="F155" i="18"/>
  <c r="C155" i="18" s="1" a="1"/>
  <c r="C155" i="18" s="1"/>
  <c r="G156" i="18" l="1"/>
  <c r="F156" i="18"/>
  <c r="C156" i="18" s="1" a="1"/>
  <c r="C156" i="18" s="1"/>
  <c r="E157" i="18"/>
  <c r="G157" i="18" l="1"/>
  <c r="F157" i="18"/>
  <c r="C157" i="18" s="1" a="1"/>
  <c r="C157" i="18" s="1"/>
  <c r="E158" i="18"/>
  <c r="G158" i="18" l="1"/>
  <c r="E159" i="18"/>
  <c r="F158" i="18"/>
  <c r="C158" i="18" s="1" a="1"/>
  <c r="C158" i="18" s="1"/>
  <c r="G159" i="18" l="1"/>
  <c r="E160" i="18"/>
  <c r="F159" i="18"/>
  <c r="C159" i="18" s="1" a="1"/>
  <c r="C159" i="18" s="1"/>
  <c r="G160" i="18" l="1"/>
  <c r="F160" i="18"/>
  <c r="C160" i="18" s="1" a="1"/>
  <c r="C160" i="18" s="1"/>
  <c r="E161" i="18"/>
  <c r="G161" i="18" l="1"/>
  <c r="F161" i="18"/>
  <c r="C161" i="18" s="1" a="1"/>
  <c r="C161" i="18" s="1"/>
  <c r="E162" i="18"/>
  <c r="G162" i="18" l="1"/>
  <c r="F162" i="18"/>
  <c r="C162" i="18" s="1" a="1"/>
  <c r="C162" i="18" s="1"/>
  <c r="E163" i="18"/>
  <c r="G163" i="18" l="1"/>
  <c r="E164" i="18"/>
  <c r="F163" i="18"/>
  <c r="C163" i="18" s="1" a="1"/>
  <c r="C163" i="18" s="1"/>
  <c r="G164" i="18" l="1"/>
  <c r="F164" i="18"/>
  <c r="C164" i="18" s="1" a="1"/>
  <c r="C164" i="18" s="1"/>
  <c r="E165" i="18"/>
  <c r="G165" i="18" l="1"/>
  <c r="E166" i="18"/>
  <c r="F165" i="18"/>
  <c r="C165" i="18" s="1" a="1"/>
  <c r="C165" i="18" s="1"/>
  <c r="G166" i="18" l="1"/>
  <c r="F166" i="18"/>
  <c r="C166" i="18" s="1" a="1"/>
  <c r="C166" i="18" s="1"/>
  <c r="E167" i="18"/>
  <c r="G167" i="18" l="1"/>
  <c r="F167" i="18"/>
  <c r="C167" i="18" s="1" a="1"/>
  <c r="C167" i="18" s="1"/>
  <c r="E168" i="18"/>
  <c r="G168" i="18" l="1"/>
  <c r="F168" i="18"/>
  <c r="C168" i="18" s="1" a="1"/>
  <c r="C168" i="18" s="1"/>
  <c r="E169" i="18"/>
  <c r="G169" i="18" l="1"/>
  <c r="F169" i="18"/>
  <c r="C169" i="18" s="1" a="1"/>
  <c r="C169" i="18" s="1"/>
  <c r="E170" i="18"/>
  <c r="G170" i="18" l="1"/>
  <c r="F170" i="18"/>
  <c r="C170" i="18" s="1" a="1"/>
  <c r="C170" i="18" s="1"/>
  <c r="E171" i="18"/>
  <c r="G171" i="18" l="1"/>
  <c r="E172" i="18"/>
  <c r="F171" i="18"/>
  <c r="C171" i="18" s="1" a="1"/>
  <c r="C171" i="18" s="1"/>
  <c r="G172" i="18" l="1"/>
  <c r="F172" i="18"/>
  <c r="C172" i="18" s="1" a="1"/>
  <c r="C172" i="18" s="1"/>
  <c r="E173" i="18"/>
  <c r="G173" i="18" l="1"/>
  <c r="E174" i="18"/>
  <c r="F173" i="18"/>
  <c r="C173" i="18" s="1" a="1"/>
  <c r="C173" i="18" s="1"/>
  <c r="G174" i="18" l="1"/>
  <c r="F174" i="18"/>
  <c r="C174" i="18" s="1" a="1"/>
  <c r="C174" i="18" s="1"/>
  <c r="E175" i="18"/>
  <c r="G175" i="18" l="1"/>
  <c r="F175" i="18"/>
  <c r="C175" i="18" s="1" a="1"/>
  <c r="C175" i="18" s="1"/>
  <c r="E176" i="18"/>
  <c r="G176" i="18" l="1"/>
  <c r="F176" i="18"/>
  <c r="C176" i="18" s="1" a="1"/>
  <c r="C176" i="18" s="1"/>
  <c r="E177" i="18"/>
  <c r="G177" i="18" l="1"/>
  <c r="F177" i="18"/>
  <c r="C177" i="18" s="1" a="1"/>
  <c r="C177" i="18" s="1"/>
  <c r="E178" i="18"/>
  <c r="G178" i="18" l="1"/>
  <c r="F178" i="18"/>
  <c r="C178" i="18" s="1" a="1"/>
  <c r="C178" i="18" s="1"/>
  <c r="E179" i="18"/>
  <c r="G179" i="18" l="1"/>
  <c r="F179" i="18"/>
  <c r="C179" i="18" s="1" a="1"/>
  <c r="C179" i="18" s="1"/>
  <c r="E180" i="18"/>
  <c r="G180" i="18" l="1"/>
  <c r="E181" i="18"/>
  <c r="F180" i="18"/>
  <c r="C180" i="18" s="1" a="1"/>
  <c r="C180" i="18" s="1"/>
  <c r="G181" i="18" l="1"/>
  <c r="F181" i="18"/>
  <c r="C181" i="18" s="1" a="1"/>
  <c r="C181" i="18" s="1"/>
  <c r="E182" i="18"/>
  <c r="G182" i="18" l="1"/>
  <c r="F182" i="18"/>
  <c r="C182" i="18" s="1" a="1"/>
  <c r="C182" i="18" s="1"/>
  <c r="E183" i="18"/>
  <c r="G183" i="18" l="1"/>
  <c r="F183" i="18"/>
  <c r="C183" i="18" s="1" a="1"/>
  <c r="C183" i="18" s="1"/>
  <c r="E184" i="18"/>
  <c r="G184" i="18" l="1"/>
  <c r="F184" i="18"/>
  <c r="C184" i="18" s="1" a="1"/>
  <c r="C184" i="18" s="1"/>
  <c r="E185" i="18"/>
  <c r="G185" i="18" l="1"/>
  <c r="F185" i="18"/>
  <c r="C185" i="18" s="1" a="1"/>
  <c r="C185" i="18" s="1"/>
  <c r="E186" i="18"/>
  <c r="G186" i="18" l="1"/>
  <c r="F186" i="18"/>
  <c r="C186" i="18" s="1" a="1"/>
  <c r="C186" i="18" s="1"/>
  <c r="E187" i="18"/>
  <c r="G187" i="18" l="1"/>
  <c r="F187" i="18"/>
  <c r="C187" i="18" s="1" a="1"/>
  <c r="C187" i="18" s="1"/>
  <c r="E188" i="18"/>
  <c r="G188" i="18" l="1"/>
  <c r="F188" i="18"/>
  <c r="C188" i="18" s="1" a="1"/>
  <c r="C188" i="18" s="1"/>
  <c r="E189" i="18"/>
  <c r="G189" i="18" l="1"/>
  <c r="E190" i="18"/>
  <c r="F189" i="18"/>
  <c r="C189" i="18" s="1" a="1"/>
  <c r="C189" i="18" s="1"/>
  <c r="G190" i="18" l="1"/>
  <c r="F190" i="18"/>
  <c r="C190" i="18" s="1" a="1"/>
  <c r="C190" i="18" s="1"/>
  <c r="E191" i="18"/>
  <c r="G191" i="18" l="1"/>
  <c r="E192" i="18"/>
  <c r="F191" i="18"/>
  <c r="C191" i="18" s="1" a="1"/>
  <c r="C191" i="18" s="1"/>
  <c r="G192" i="18" l="1"/>
  <c r="F192" i="18"/>
  <c r="C192" i="18" s="1" a="1"/>
  <c r="C192" i="18" s="1"/>
  <c r="E193" i="18"/>
  <c r="G193" i="18" l="1"/>
  <c r="F193" i="18"/>
  <c r="C193" i="18" s="1" a="1"/>
  <c r="C193" i="18" s="1"/>
  <c r="E194" i="18"/>
  <c r="G194" i="18" l="1"/>
  <c r="F194" i="18"/>
  <c r="C194" i="18" s="1" a="1"/>
  <c r="C194" i="18" s="1"/>
  <c r="E195" i="18"/>
  <c r="G195" i="18" l="1"/>
  <c r="F195" i="18"/>
  <c r="C195" i="18" s="1" a="1"/>
  <c r="C195" i="18" s="1"/>
  <c r="E196" i="18"/>
  <c r="G196" i="18" l="1"/>
  <c r="E197" i="18"/>
  <c r="F196" i="18"/>
  <c r="C196" i="18" s="1" a="1"/>
  <c r="C196" i="18" s="1"/>
  <c r="G197" i="18" l="1"/>
  <c r="E198" i="18"/>
  <c r="F197" i="18"/>
  <c r="C197" i="18" s="1" a="1"/>
  <c r="C197" i="18" s="1"/>
  <c r="G198" i="18" l="1"/>
  <c r="F198" i="18"/>
  <c r="C198" i="18" s="1" a="1"/>
  <c r="C198" i="18" s="1"/>
  <c r="E199" i="18"/>
  <c r="G199" i="18" l="1"/>
  <c r="F199" i="18"/>
  <c r="C199" i="18" s="1" a="1"/>
  <c r="C199" i="18" s="1"/>
  <c r="E200" i="18"/>
  <c r="E201" i="18" l="1"/>
  <c r="G200" i="18"/>
  <c r="F200" i="18"/>
  <c r="C200" i="18" s="1" a="1"/>
  <c r="C200" i="18" s="1"/>
  <c r="F201" i="18" l="1"/>
  <c r="C201" i="18" s="1" a="1"/>
  <c r="C201" i="18" s="1"/>
  <c r="E202" i="18"/>
  <c r="G201" i="18"/>
  <c r="E203" i="18" l="1"/>
  <c r="G202" i="18"/>
  <c r="F202" i="18"/>
  <c r="C202" i="18" s="1" a="1"/>
  <c r="C202" i="18" s="1"/>
  <c r="F203" i="18" l="1"/>
  <c r="C203" i="18" s="1" a="1"/>
  <c r="C203" i="18" s="1"/>
  <c r="G203" i="18"/>
  <c r="E204" i="18"/>
  <c r="F204" i="18" l="1"/>
  <c r="C204" i="18" s="1" a="1"/>
  <c r="C204" i="18" s="1"/>
  <c r="E205" i="18"/>
  <c r="G204" i="18"/>
  <c r="F205" i="18" l="1"/>
  <c r="C205" i="18" s="1" a="1"/>
  <c r="C205" i="18" s="1"/>
  <c r="G205" i="18"/>
  <c r="E206" i="18"/>
  <c r="G206" i="18" l="1"/>
  <c r="F206" i="18"/>
  <c r="C206" i="18" s="1" a="1"/>
  <c r="C206" i="18" s="1"/>
  <c r="E207" i="18"/>
  <c r="G207" i="18" l="1"/>
  <c r="E208" i="18"/>
  <c r="F207" i="18"/>
  <c r="C207" i="18" s="1" a="1"/>
  <c r="C207" i="18" s="1"/>
  <c r="E209" i="18" l="1"/>
  <c r="G208" i="18"/>
  <c r="F208" i="18"/>
  <c r="C208" i="18" s="1" a="1"/>
  <c r="C208" i="18" s="1"/>
  <c r="G209" i="18" l="1"/>
  <c r="F209" i="18"/>
  <c r="C209" i="18" s="1" a="1"/>
  <c r="C209" i="18" s="1"/>
  <c r="E210" i="18"/>
  <c r="F210" i="18" l="1"/>
  <c r="C210" i="18" s="1" a="1"/>
  <c r="C210" i="18" s="1"/>
  <c r="G210" i="18"/>
  <c r="E211" i="18"/>
  <c r="F211" i="18" l="1"/>
  <c r="C211" i="18" s="1" a="1"/>
  <c r="C211" i="18" s="1"/>
  <c r="E212" i="18"/>
  <c r="G211" i="18"/>
  <c r="F212" i="18" l="1"/>
  <c r="C212" i="18" s="1" a="1"/>
  <c r="C212" i="18" s="1"/>
  <c r="E213" i="18"/>
  <c r="G212" i="18"/>
  <c r="F213" i="18" l="1"/>
  <c r="C213" i="18" s="1" a="1"/>
  <c r="C213" i="18" s="1"/>
  <c r="E214" i="18"/>
  <c r="G213" i="18"/>
  <c r="F214" i="18" l="1"/>
  <c r="C214" i="18" s="1" a="1"/>
  <c r="C214" i="18" s="1"/>
  <c r="E215" i="18"/>
  <c r="G214" i="18"/>
  <c r="E216" i="18" l="1"/>
  <c r="G215" i="18"/>
  <c r="F215" i="18"/>
  <c r="C215" i="18" s="1" a="1"/>
  <c r="C215" i="18" s="1"/>
  <c r="G216" i="18" l="1"/>
  <c r="F216" i="18"/>
  <c r="C216" i="18" s="1" a="1"/>
  <c r="C216" i="18" s="1"/>
  <c r="E217" i="18"/>
  <c r="F217" i="18" l="1"/>
  <c r="C217" i="18" s="1" a="1"/>
  <c r="C217" i="18" s="1"/>
  <c r="E218" i="18"/>
  <c r="G217" i="18"/>
  <c r="F218" i="18" l="1"/>
  <c r="C218" i="18" s="1" a="1"/>
  <c r="C218" i="18" s="1"/>
  <c r="E219" i="18"/>
  <c r="G218" i="18"/>
  <c r="F219" i="18" l="1"/>
  <c r="C219" i="18" s="1" a="1"/>
  <c r="C219" i="18" s="1"/>
  <c r="G219" i="18"/>
  <c r="E220" i="18"/>
  <c r="F220" i="18" l="1"/>
  <c r="C220" i="18" s="1" a="1"/>
  <c r="C220" i="18" s="1"/>
  <c r="E221" i="18"/>
  <c r="G220" i="18"/>
  <c r="G221" i="18" l="1"/>
  <c r="F221" i="18"/>
  <c r="C221" i="18" s="1" a="1"/>
  <c r="C221" i="18" s="1"/>
  <c r="E222" i="18"/>
  <c r="F222" i="18" l="1"/>
  <c r="C222" i="18" s="1" a="1"/>
  <c r="C222" i="18" s="1"/>
  <c r="E223" i="18"/>
  <c r="G222" i="18"/>
  <c r="G223" i="18" l="1"/>
  <c r="E224" i="18"/>
  <c r="F223" i="18"/>
  <c r="C223" i="18" s="1" a="1"/>
  <c r="C223" i="18" s="1"/>
  <c r="E225" i="18" l="1"/>
  <c r="G224" i="18"/>
  <c r="F224" i="18"/>
  <c r="C224" i="18" s="1" a="1"/>
  <c r="C224" i="18" s="1"/>
  <c r="F225" i="18" l="1"/>
  <c r="C225" i="18" s="1" a="1"/>
  <c r="C225" i="18" s="1"/>
  <c r="E226" i="18"/>
  <c r="G225" i="18"/>
  <c r="F226" i="18" l="1"/>
  <c r="C226" i="18" s="1" a="1"/>
  <c r="C226" i="18" s="1"/>
  <c r="G226" i="18"/>
  <c r="E227" i="18"/>
  <c r="F227" i="18" l="1"/>
  <c r="C227" i="18" s="1" a="1"/>
  <c r="C227" i="18" s="1"/>
  <c r="G227" i="18"/>
  <c r="E228" i="18"/>
  <c r="F228" i="18" l="1"/>
  <c r="C228" i="18" s="1" a="1"/>
  <c r="C228" i="18" s="1"/>
  <c r="G228" i="18"/>
  <c r="E229" i="18"/>
  <c r="F229" i="18" l="1"/>
  <c r="C229" i="18" s="1" a="1"/>
  <c r="C229" i="18" s="1"/>
  <c r="E230" i="18"/>
  <c r="G229" i="18"/>
  <c r="F230" i="18" l="1"/>
  <c r="C230" i="18" s="1" a="1"/>
  <c r="C230" i="18" s="1"/>
  <c r="E231" i="18"/>
  <c r="G230" i="18"/>
  <c r="G231" i="18" l="1"/>
  <c r="E232" i="18"/>
  <c r="F231" i="18"/>
  <c r="C231" i="18" s="1" a="1"/>
  <c r="C231" i="18" s="1"/>
  <c r="F232" i="18" l="1"/>
  <c r="C232" i="18" s="1" a="1"/>
  <c r="C232" i="18" s="1"/>
  <c r="G232" i="18"/>
  <c r="E233" i="18"/>
  <c r="F233" i="18" l="1"/>
  <c r="C233" i="18" s="1" a="1"/>
  <c r="C233" i="18" s="1"/>
  <c r="E234" i="18"/>
  <c r="G233" i="18"/>
  <c r="G234" i="18" l="1"/>
  <c r="F234" i="18"/>
  <c r="C234" i="18" s="1" a="1"/>
  <c r="C234" i="18" s="1"/>
  <c r="E235" i="18"/>
  <c r="F235" i="18" l="1"/>
  <c r="C235" i="18" s="1" a="1"/>
  <c r="C235" i="18" s="1"/>
  <c r="E236" i="18"/>
  <c r="G235" i="18"/>
  <c r="F236" i="18" l="1"/>
  <c r="C236" i="18" s="1" a="1"/>
  <c r="C236" i="18" s="1"/>
  <c r="E237" i="18"/>
  <c r="G236" i="18"/>
  <c r="G237" i="18" l="1"/>
  <c r="E238" i="18"/>
  <c r="F237" i="18"/>
  <c r="C237" i="18" s="1" a="1"/>
  <c r="C237" i="18" s="1"/>
  <c r="F238" i="18" l="1"/>
  <c r="C238" i="18" s="1" a="1"/>
  <c r="C238" i="18" s="1"/>
  <c r="E239" i="18"/>
  <c r="G238" i="18"/>
  <c r="G239" i="18" l="1"/>
  <c r="F239" i="18"/>
  <c r="C239" i="18" s="1" a="1"/>
  <c r="C239" i="18" s="1"/>
  <c r="E240" i="18"/>
  <c r="F240" i="18" l="1"/>
  <c r="C240" i="18" s="1" a="1"/>
  <c r="C240" i="18" s="1"/>
  <c r="E241" i="18"/>
  <c r="G240" i="18"/>
  <c r="G241" i="18" l="1"/>
  <c r="F241" i="18"/>
  <c r="C241" i="18" s="1" a="1"/>
  <c r="C241" i="18" s="1"/>
  <c r="E242" i="18"/>
  <c r="F242" i="18" l="1"/>
  <c r="C242" i="18" s="1" a="1"/>
  <c r="C242" i="18" s="1"/>
  <c r="E243" i="18"/>
  <c r="G242" i="18"/>
  <c r="F243" i="18" l="1"/>
  <c r="C243" i="18" s="1" a="1"/>
  <c r="C243" i="18" s="1"/>
  <c r="G243" i="18"/>
  <c r="E244" i="18"/>
  <c r="F244" i="18" l="1"/>
  <c r="C244" i="18" s="1" a="1"/>
  <c r="C244" i="18" s="1"/>
  <c r="E245" i="18"/>
  <c r="G244" i="18"/>
  <c r="F245" i="18" l="1"/>
  <c r="C245" i="18" s="1" a="1"/>
  <c r="C245" i="18" s="1"/>
  <c r="G245" i="18"/>
  <c r="E246" i="18"/>
  <c r="G246" i="18" l="1"/>
  <c r="F246" i="18"/>
  <c r="C246" i="18" s="1" a="1"/>
  <c r="C246" i="18" s="1"/>
  <c r="E247" i="18"/>
  <c r="F247" i="18" l="1"/>
  <c r="C247" i="18" s="1" a="1"/>
  <c r="C247" i="18" s="1"/>
  <c r="G247" i="18"/>
  <c r="E248" i="18"/>
  <c r="E249" i="18" l="1"/>
  <c r="F248" i="18"/>
  <c r="C248" i="18" s="1" a="1"/>
  <c r="C248" i="18" s="1"/>
  <c r="G248" i="18"/>
  <c r="F249" i="18" l="1"/>
  <c r="C249" i="18" s="1" a="1"/>
  <c r="C249" i="18" s="1"/>
  <c r="G249" i="18"/>
  <c r="E250" i="18"/>
  <c r="F250" i="18" l="1"/>
  <c r="C250" i="18" s="1" a="1"/>
  <c r="C250" i="18" s="1"/>
  <c r="G250" i="18"/>
  <c r="E251" i="18"/>
  <c r="E252" i="18" l="1"/>
  <c r="G251" i="18"/>
  <c r="F251" i="18"/>
  <c r="C251" i="18" s="1" a="1"/>
  <c r="C251" i="18" s="1"/>
  <c r="E253" i="18" l="1"/>
  <c r="G252" i="18"/>
  <c r="F252" i="18"/>
  <c r="C252" i="18" s="1" a="1"/>
  <c r="C252" i="18" s="1"/>
  <c r="F253" i="18" l="1"/>
  <c r="C253" i="18" s="1" a="1"/>
  <c r="C253" i="18" s="1"/>
  <c r="E254" i="18"/>
  <c r="G253" i="18"/>
  <c r="F254" i="18" l="1"/>
  <c r="C254" i="18" s="1" a="1"/>
  <c r="C254" i="18" s="1"/>
  <c r="E255" i="18"/>
  <c r="G254" i="18"/>
  <c r="F255" i="18" l="1"/>
  <c r="C255" i="18" s="1" a="1"/>
  <c r="C255" i="18" s="1"/>
  <c r="E256" i="18"/>
  <c r="G255" i="18"/>
  <c r="F256" i="18" l="1"/>
  <c r="C256" i="18" s="1" a="1"/>
  <c r="C256" i="18" s="1"/>
  <c r="G256" i="18"/>
  <c r="E257" i="18"/>
  <c r="G257" i="18" l="1"/>
  <c r="E258" i="18"/>
  <c r="F257" i="18"/>
  <c r="C257" i="18" s="1" a="1"/>
  <c r="C257" i="18" s="1"/>
  <c r="F258" i="18" l="1"/>
  <c r="C258" i="18" s="1" a="1"/>
  <c r="C258" i="18" s="1"/>
  <c r="E259" i="18"/>
  <c r="G258" i="18"/>
  <c r="F259" i="18" l="1"/>
  <c r="C259" i="18" s="1" a="1"/>
  <c r="C259" i="18" s="1"/>
  <c r="G259" i="18"/>
  <c r="E260" i="18"/>
  <c r="F260" i="18" l="1"/>
  <c r="C260" i="18" s="1" a="1"/>
  <c r="C260" i="18" s="1"/>
  <c r="E261" i="18"/>
  <c r="G260" i="18"/>
  <c r="F261" i="18" l="1"/>
  <c r="C261" i="18" s="1" a="1"/>
  <c r="C261" i="18" s="1"/>
  <c r="G261" i="18"/>
  <c r="E262" i="18"/>
  <c r="F262" i="18" l="1"/>
  <c r="C262" i="18" s="1" a="1"/>
  <c r="C262" i="18" s="1"/>
  <c r="G262" i="18"/>
  <c r="E263" i="18"/>
  <c r="F263" i="18" l="1"/>
  <c r="C263" i="18" s="1" a="1"/>
  <c r="C263" i="18" s="1"/>
  <c r="E264" i="18"/>
  <c r="G263" i="18"/>
  <c r="G264" i="18" l="1"/>
  <c r="F264" i="18"/>
  <c r="C264" i="18" s="1" a="1"/>
  <c r="C264" i="18" s="1"/>
  <c r="E265" i="18"/>
  <c r="G265" i="18" l="1"/>
  <c r="F265" i="18"/>
  <c r="C265" i="18" s="1" a="1"/>
  <c r="C265" i="18" s="1"/>
  <c r="E266" i="18"/>
  <c r="F266" i="18" l="1"/>
  <c r="C266" i="18" s="1" a="1"/>
  <c r="C266" i="18" s="1"/>
  <c r="G266" i="18"/>
  <c r="E267" i="18"/>
  <c r="E268" i="18" l="1"/>
  <c r="G267" i="18"/>
  <c r="F267" i="18"/>
  <c r="C267" i="18" s="1" a="1"/>
  <c r="C267" i="18" s="1"/>
  <c r="G268" i="18" l="1"/>
  <c r="F268" i="18"/>
  <c r="C268" i="18" s="1" a="1"/>
  <c r="C268" i="18" s="1"/>
  <c r="E269" i="18"/>
  <c r="F269" i="18" l="1"/>
  <c r="C269" i="18" s="1" a="1"/>
  <c r="C269" i="18" s="1"/>
  <c r="G269" i="18"/>
  <c r="E270" i="18"/>
  <c r="E271" i="18" l="1"/>
  <c r="F270" i="18"/>
  <c r="C270" i="18" s="1" a="1"/>
  <c r="C270" i="18" s="1"/>
  <c r="G270" i="18"/>
  <c r="F271" i="18" l="1"/>
  <c r="C271" i="18" s="1" a="1"/>
  <c r="C271" i="18" s="1"/>
  <c r="G271" i="18"/>
  <c r="E272" i="18"/>
  <c r="F272" i="18" l="1"/>
  <c r="C272" i="18" s="1" a="1"/>
  <c r="C272" i="18" s="1"/>
  <c r="G272" i="18"/>
  <c r="E273" i="18"/>
  <c r="F273" i="18" l="1"/>
  <c r="C273" i="18" s="1" a="1"/>
  <c r="C273" i="18" s="1"/>
  <c r="G273" i="18"/>
  <c r="E274" i="18"/>
  <c r="F274" i="18" l="1"/>
  <c r="C274" i="18" s="1" a="1"/>
  <c r="C274" i="18" s="1"/>
  <c r="G274" i="18"/>
  <c r="E275" i="18"/>
  <c r="E276" i="18" l="1"/>
  <c r="F275" i="18"/>
  <c r="C275" i="18" s="1" a="1"/>
  <c r="C275" i="18" s="1"/>
  <c r="G275" i="18"/>
  <c r="G276" i="18" l="1"/>
  <c r="F276" i="18"/>
  <c r="C276" i="18" s="1" a="1"/>
  <c r="C276" i="18" s="1"/>
  <c r="E277" i="18"/>
  <c r="F277" i="18" l="1"/>
  <c r="C277" i="18" s="1" a="1"/>
  <c r="C277" i="18" s="1"/>
  <c r="E278" i="18"/>
  <c r="G277" i="18"/>
  <c r="G278" i="18" l="1"/>
  <c r="E279" i="18"/>
  <c r="F278" i="18"/>
  <c r="C278" i="18" s="1" a="1"/>
  <c r="C278" i="18" s="1"/>
  <c r="F279" i="18" l="1"/>
  <c r="C279" i="18" s="1" a="1"/>
  <c r="C279" i="18" s="1"/>
  <c r="G279" i="18"/>
  <c r="E280" i="18"/>
  <c r="F280" i="18" l="1"/>
  <c r="C280" i="18" s="1" a="1"/>
  <c r="C280" i="18" s="1"/>
  <c r="E281" i="18"/>
  <c r="G280" i="18"/>
  <c r="F281" i="18" l="1"/>
  <c r="C281" i="18" s="1" a="1"/>
  <c r="C281" i="18" s="1"/>
  <c r="G281" i="18"/>
  <c r="E282" i="18"/>
  <c r="F282" i="18" l="1"/>
  <c r="C282" i="18" s="1" a="1"/>
  <c r="C282" i="18" s="1"/>
  <c r="G282" i="18"/>
  <c r="E283" i="18"/>
  <c r="G283" i="18" l="1"/>
  <c r="F283" i="18"/>
  <c r="C283" i="18" s="1" a="1"/>
  <c r="C283" i="18" s="1"/>
  <c r="E284" i="18"/>
  <c r="E285" i="18" l="1"/>
  <c r="G284" i="18"/>
  <c r="F284" i="18"/>
  <c r="C284" i="18" s="1" a="1"/>
  <c r="C284" i="18" s="1"/>
  <c r="F285" i="18" l="1"/>
  <c r="C285" i="18" s="1" a="1"/>
  <c r="C285" i="18" s="1"/>
  <c r="G285" i="18"/>
  <c r="E286" i="18"/>
  <c r="E287" i="18" l="1"/>
  <c r="G286" i="18"/>
  <c r="F286" i="18"/>
  <c r="C286" i="18" s="1" a="1"/>
  <c r="C286" i="18" s="1"/>
  <c r="E288" i="18" l="1"/>
  <c r="G287" i="18"/>
  <c r="F287" i="18"/>
  <c r="C287" i="18" s="1" a="1"/>
  <c r="C287" i="18" s="1"/>
  <c r="F288" i="18" l="1"/>
  <c r="C288" i="18" s="1" a="1"/>
  <c r="C288" i="18" s="1"/>
  <c r="E289" i="18"/>
  <c r="G288" i="18"/>
  <c r="G289" i="18" l="1"/>
  <c r="F289" i="18"/>
  <c r="C289" i="18" s="1" a="1"/>
  <c r="C289" i="18" s="1"/>
  <c r="E290" i="18"/>
  <c r="F290" i="18" l="1"/>
  <c r="C290" i="18" s="1" a="1"/>
  <c r="C290" i="18" s="1"/>
  <c r="G290" i="18"/>
  <c r="E291" i="18"/>
  <c r="F291" i="18" l="1"/>
  <c r="C291" i="18" s="1" a="1"/>
  <c r="C291" i="18" s="1"/>
  <c r="G291" i="18"/>
  <c r="E292" i="18"/>
  <c r="G292" i="18" l="1"/>
  <c r="F292" i="18"/>
  <c r="C292" i="18" s="1" a="1"/>
  <c r="C292" i="18" s="1"/>
  <c r="E293" i="18"/>
  <c r="F293" i="18" l="1"/>
  <c r="C293" i="18" s="1" a="1"/>
  <c r="C293" i="18" s="1"/>
  <c r="E294" i="18"/>
  <c r="G293" i="18"/>
  <c r="F294" i="18" l="1"/>
  <c r="C294" i="18" s="1" a="1"/>
  <c r="C294" i="18" s="1"/>
  <c r="G294" i="18"/>
</calcChain>
</file>

<file path=xl/sharedStrings.xml><?xml version="1.0" encoding="utf-8"?>
<sst xmlns="http://schemas.openxmlformats.org/spreadsheetml/2006/main" count="744" uniqueCount="403">
  <si>
    <t>Hinweise für die Nutzung dieser Vorlage für die Erstellung des Erbringungskonzepts auf Poolebene:</t>
  </si>
  <si>
    <t>1.</t>
  </si>
  <si>
    <t>Beim Betrieb mehrerer Pools in Deutschland oder Luxemburg ist die einmalige Ausarbeitung des Erbringungskonzepts ausreichend, sofern die Pools identisch aufgebaut sind und derselben betrieblichen Logik folgen. Unterscheiden sich der Aufbau oder der Betrieb der Pools wesentlich voneinander ist für jeden Pool ein separates Erbringungskonzept einzureichen.</t>
  </si>
  <si>
    <t>2.</t>
  </si>
  <si>
    <t>Sollten die vorgegebenen Antwortmöglichkeiten auf Ihr Unternehmen bzw. Ihr konkretes Konzept nicht oder nur eingeschränkt zutreffen, ist die Nutzung des Feldes „Sonstiges“ für individuelle Angaben zwingend erforderlich. Bei Unklarheiten ist Rücksprache mit dem zuständigen Übertragungsnetzbetreiber zu halten.</t>
  </si>
  <si>
    <t>3.</t>
  </si>
  <si>
    <t>Am Ende des Fragebogens besteht die Möglichkeit, ergänzende Dokumente in das Arbeitsblatt "Uploadblatt" hochzuladen, um das zugrunde liegende Konzept bei Bedarf näher zu erläutern. Bei Nutzung dieser Option bitten wir Sie, sich dabei auf die Kapitel dieser Vorlage zu beziehen.</t>
  </si>
  <si>
    <t xml:space="preserve">Handreichung zum Ausfüllen und Drucken dieser Vorlage </t>
  </si>
  <si>
    <t xml:space="preserve">1. </t>
  </si>
  <si>
    <t>Ausfüllen der Eingabeblätter</t>
  </si>
  <si>
    <r>
      <t xml:space="preserve">Füllen Sie zuerst die Arbeitsblätter </t>
    </r>
    <r>
      <rPr>
        <b/>
        <sz val="12"/>
        <color theme="1"/>
        <rFont val="Arial"/>
        <family val="2"/>
      </rPr>
      <t xml:space="preserve">"1. Abschnitt" </t>
    </r>
    <r>
      <rPr>
        <sz val="12"/>
        <color theme="1"/>
        <rFont val="Arial"/>
        <family val="2"/>
      </rPr>
      <t xml:space="preserve">bis </t>
    </r>
    <r>
      <rPr>
        <b/>
        <sz val="12"/>
        <color theme="1"/>
        <rFont val="Arial"/>
        <family val="2"/>
      </rPr>
      <t>"6. Abschnitt"</t>
    </r>
    <r>
      <rPr>
        <sz val="12"/>
        <color theme="1"/>
        <rFont val="Arial"/>
        <family val="2"/>
      </rPr>
      <t xml:space="preserve"> vollständig und wahrheitsgemäß aus. In diesen Arbeitsblättern lassen sich nur die Eingabefelder auswählen und befüllen.</t>
    </r>
  </si>
  <si>
    <r>
      <t xml:space="preserve">In der Hinweise‑Spalte der </t>
    </r>
    <r>
      <rPr>
        <b/>
        <sz val="12"/>
        <color theme="1"/>
        <rFont val="Arial"/>
        <family val="2"/>
      </rPr>
      <t xml:space="preserve">Abschnitte 1 </t>
    </r>
    <r>
      <rPr>
        <sz val="12"/>
        <color theme="1"/>
        <rFont val="Arial"/>
        <family val="2"/>
      </rPr>
      <t>bis</t>
    </r>
    <r>
      <rPr>
        <b/>
        <sz val="12"/>
        <color theme="1"/>
        <rFont val="Arial"/>
        <family val="2"/>
      </rPr>
      <t xml:space="preserve"> 6</t>
    </r>
    <r>
      <rPr>
        <sz val="12"/>
        <color theme="1"/>
        <rFont val="Arial"/>
        <family val="2"/>
      </rPr>
      <t xml:space="preserve"> ist für verzweigte Fragen angegeben, welche Frage/-n als Nächstes zu bearbeiten ist/sind. Fragen, die nur bei bestimmten vorherigen Antworten relevant sind, sind </t>
    </r>
    <r>
      <rPr>
        <b/>
        <sz val="12"/>
        <color rgb="FFFF5050"/>
        <rFont val="Arial"/>
        <family val="2"/>
      </rPr>
      <t>rot</t>
    </r>
    <r>
      <rPr>
        <sz val="12"/>
        <color theme="1"/>
        <rFont val="Arial"/>
        <family val="2"/>
      </rPr>
      <t xml:space="preserve"> gekennzeichnet </t>
    </r>
    <r>
      <rPr>
        <b/>
        <sz val="12"/>
        <color rgb="FFFF5050"/>
        <rFont val="Arial"/>
        <family val="2"/>
      </rPr>
      <t>(Fragen-ID und Hinweis)</t>
    </r>
    <r>
      <rPr>
        <sz val="12"/>
        <color theme="1"/>
        <rFont val="Arial"/>
        <family val="2"/>
      </rPr>
      <t>. Bitte achten Sie darauf, alle für Sie zutreffenden Folgefragen ebenfalls zu beantworten. Fragen, die in jedem Fall beantwortet werden müssen sind</t>
    </r>
    <r>
      <rPr>
        <b/>
        <sz val="12"/>
        <color theme="1"/>
        <rFont val="Arial"/>
        <family val="2"/>
      </rPr>
      <t xml:space="preserve"> schwarz gedruckt.</t>
    </r>
  </si>
  <si>
    <r>
      <t>Pflichtfelder sind mit einem Sternchen</t>
    </r>
    <r>
      <rPr>
        <sz val="12"/>
        <rFont val="Arial"/>
        <family val="2"/>
      </rPr>
      <t xml:space="preserve"> (</t>
    </r>
    <r>
      <rPr>
        <sz val="12"/>
        <color rgb="FFC00000"/>
        <rFont val="Arial"/>
        <family val="2"/>
      </rPr>
      <t>*</t>
    </r>
    <r>
      <rPr>
        <sz val="12"/>
        <rFont val="Arial"/>
        <family val="2"/>
      </rPr>
      <t>)</t>
    </r>
    <r>
      <rPr>
        <sz val="12"/>
        <color rgb="FFC00000"/>
        <rFont val="Arial"/>
        <family val="2"/>
      </rPr>
      <t xml:space="preserve"> </t>
    </r>
    <r>
      <rPr>
        <sz val="12"/>
        <color theme="1"/>
        <rFont val="Arial"/>
        <family val="2"/>
      </rPr>
      <t>gekennzeichnet</t>
    </r>
  </si>
  <si>
    <t xml:space="preserve">2. </t>
  </si>
  <si>
    <t>Überprüfen der Antworten im Ergebnisdatenblatt</t>
  </si>
  <si>
    <r>
      <t xml:space="preserve">Ihre Antworten werden automatisch in das Ergebnisdatenblatt übertragen und können dort überprüft werden. Die dortige Hinweise-Spalte zeigt, ob Fragen noch nicht beantwortet wurden oder ob bei Einfachauswahl-Fragen zu viele Antworten abgegeben wurden. Diese Plausibilisierung ist ausschließlich für </t>
    </r>
    <r>
      <rPr>
        <b/>
        <sz val="12"/>
        <color theme="1"/>
        <rFont val="Arial"/>
        <family val="2"/>
      </rPr>
      <t>nicht verzweigte Fragen</t>
    </r>
    <r>
      <rPr>
        <sz val="12"/>
        <color theme="1"/>
        <rFont val="Arial"/>
        <family val="2"/>
      </rPr>
      <t xml:space="preserve"> implementiert; bei verzweigten Fragen erfolgt keine automatische Prüfung auf Vollständigkeit. </t>
    </r>
  </si>
  <si>
    <r>
      <t>Wenn alle Angaben korrekt sind, passen Sie die Zeilenhöhe im Ergebnisdatenblatt so an, dass alle Fragen und Antworten gut lesbar sind. Markieren Sie hierzu das gesamte Blatt</t>
    </r>
    <r>
      <rPr>
        <b/>
        <sz val="12"/>
        <color theme="1"/>
        <rFont val="Arial"/>
        <family val="2"/>
      </rPr>
      <t xml:space="preserve"> (Strg + A)</t>
    </r>
    <r>
      <rPr>
        <sz val="12"/>
        <color theme="1"/>
        <rFont val="Arial"/>
        <family val="2"/>
      </rPr>
      <t xml:space="preserve"> und aktivieren Sie anschließend „Zeilenhöhe automatisch anpassen“ über </t>
    </r>
    <r>
      <rPr>
        <b/>
        <sz val="12"/>
        <color theme="1"/>
        <rFont val="Arial"/>
        <family val="2"/>
      </rPr>
      <t>Start → Zellen → Format → Zeilenhöhe automatisch anpassen</t>
    </r>
    <r>
      <rPr>
        <sz val="12"/>
        <color theme="1"/>
        <rFont val="Arial"/>
        <family val="2"/>
      </rPr>
      <t>.</t>
    </r>
  </si>
  <si>
    <t xml:space="preserve">3. </t>
  </si>
  <si>
    <t>Nutzung des Uploadblattes</t>
  </si>
  <si>
    <r>
      <t>Sollten Sie von der Möglichkeit Gebrauch machen wollen zusätzliche Dokumente (Grafiken etc.) bereitzustellen, betten Sie diese als Bild in das Uploadblatt ein, über (</t>
    </r>
    <r>
      <rPr>
        <b/>
        <sz val="12"/>
        <color theme="1"/>
        <rFont val="Arial"/>
        <family val="2"/>
      </rPr>
      <t>Einfügen → Bilder → über Zellen einfügen</t>
    </r>
    <r>
      <rPr>
        <sz val="12"/>
        <color theme="1"/>
        <rFont val="Arial"/>
        <family val="2"/>
      </rPr>
      <t xml:space="preserve">). Das Uploadblatt kann beliebig bearbeitet werden. </t>
    </r>
  </si>
  <si>
    <t>Die Führungslinien im Upload‑Blatt markieren die Seitenumbrüche. Platzieren Sie die Inhalte innerhalb der jeweiligen Seitenbereiche, sodass keine Elemente über einen Seitenumbruch hinausreichen. So bleibt die Druckansicht übersichtlich.</t>
  </si>
  <si>
    <t xml:space="preserve">4. </t>
  </si>
  <si>
    <t>Leitfaden als PDF drucken</t>
  </si>
  <si>
    <r>
      <t xml:space="preserve">Markieren Sie die zu druckenden Arbeitsblätter, indem Sie die </t>
    </r>
    <r>
      <rPr>
        <b/>
        <sz val="12"/>
        <color theme="1"/>
        <rFont val="Arial"/>
        <family val="2"/>
      </rPr>
      <t>Strg‑Taste gedrückt halten und unten die entsprechenden Blattregister auswählen</t>
    </r>
    <r>
      <rPr>
        <sz val="12"/>
        <color theme="1"/>
        <rFont val="Arial"/>
        <family val="2"/>
      </rPr>
      <t xml:space="preserve">. Wählen Sie die Arbeitsblätter </t>
    </r>
    <r>
      <rPr>
        <b/>
        <sz val="12"/>
        <color theme="1"/>
        <rFont val="Arial"/>
        <family val="2"/>
      </rPr>
      <t xml:space="preserve">„1. Abschnitt“ </t>
    </r>
    <r>
      <rPr>
        <sz val="12"/>
        <color theme="1"/>
        <rFont val="Arial"/>
        <family val="2"/>
      </rPr>
      <t>bis</t>
    </r>
    <r>
      <rPr>
        <b/>
        <sz val="12"/>
        <color theme="1"/>
        <rFont val="Arial"/>
        <family val="2"/>
      </rPr>
      <t xml:space="preserve"> „6. Abschnitt“, das Ergebnisdatenblatt </t>
    </r>
    <r>
      <rPr>
        <sz val="12"/>
        <color theme="1"/>
        <rFont val="Arial"/>
        <family val="2"/>
      </rPr>
      <t xml:space="preserve">sowie </t>
    </r>
    <r>
      <rPr>
        <b/>
        <sz val="12"/>
        <color theme="1"/>
        <rFont val="Arial"/>
        <family val="2"/>
      </rPr>
      <t>optional das Uploadblatt</t>
    </r>
    <r>
      <rPr>
        <sz val="12"/>
        <color theme="1"/>
        <rFont val="Arial"/>
        <family val="2"/>
      </rPr>
      <t xml:space="preserve"> aus.</t>
    </r>
  </si>
  <si>
    <r>
      <t xml:space="preserve">Die Druckbereiche sind vorkonfiguriert (Hochformat, A3). Zum Erstellen der PDF-Datei wählen Sie: </t>
    </r>
    <r>
      <rPr>
        <b/>
        <sz val="12"/>
        <color theme="1"/>
        <rFont val="Arial"/>
        <family val="2"/>
      </rPr>
      <t>Datei → Drucken → Microsoft Print to PDF (oder Adobe PDF o.ä.) → Aktive Blätter drucken → Drucken.</t>
    </r>
  </si>
  <si>
    <t>Struktur des Leitfadens</t>
  </si>
  <si>
    <r>
      <rPr>
        <b/>
        <sz val="14"/>
        <color theme="1"/>
        <rFont val="Arial"/>
        <family val="2"/>
      </rPr>
      <t>1. Abschnitt:</t>
    </r>
    <r>
      <rPr>
        <sz val="14"/>
        <color theme="1"/>
        <rFont val="Arial"/>
        <family val="2"/>
      </rPr>
      <t xml:space="preserve"> </t>
    </r>
  </si>
  <si>
    <t>Allgemeine Angaben zum Unternehmen</t>
  </si>
  <si>
    <r>
      <rPr>
        <b/>
        <sz val="14"/>
        <color theme="1"/>
        <rFont val="Arial"/>
        <family val="2"/>
      </rPr>
      <t>2. Abschnitt:</t>
    </r>
    <r>
      <rPr>
        <sz val="14"/>
        <color theme="1"/>
        <rFont val="Arial"/>
        <family val="2"/>
      </rPr>
      <t xml:space="preserve"> </t>
    </r>
  </si>
  <si>
    <t>Organisation und Struktur des Regelreserveanbieters</t>
  </si>
  <si>
    <r>
      <rPr>
        <b/>
        <sz val="14"/>
        <color theme="1"/>
        <rFont val="Arial"/>
        <family val="2"/>
      </rPr>
      <t>3. Abschnitt:</t>
    </r>
    <r>
      <rPr>
        <sz val="14"/>
        <color theme="1"/>
        <rFont val="Arial"/>
        <family val="2"/>
      </rPr>
      <t xml:space="preserve"> </t>
    </r>
  </si>
  <si>
    <t>Vorhaltung und Erbringung von Regelreserve im Normalbetrieb</t>
  </si>
  <si>
    <t>3.1</t>
  </si>
  <si>
    <t xml:space="preserve">Prozessualer und zeitlicher Ablauf der Vorhaltung, Erbringung und Vermarktung von Regelreserve </t>
  </si>
  <si>
    <t>3.2</t>
  </si>
  <si>
    <t>Arbeitspunkt und Arbeitsvermögen</t>
  </si>
  <si>
    <t>3.3</t>
  </si>
  <si>
    <t>Leittechnische Anbindung von technischen Einheiten</t>
  </si>
  <si>
    <t>3.4</t>
  </si>
  <si>
    <t>FCR</t>
  </si>
  <si>
    <t>3.5</t>
  </si>
  <si>
    <t>aFRR</t>
  </si>
  <si>
    <t>3.6</t>
  </si>
  <si>
    <t>mFRR</t>
  </si>
  <si>
    <r>
      <rPr>
        <b/>
        <sz val="14"/>
        <color theme="1"/>
        <rFont val="Arial"/>
        <family val="2"/>
      </rPr>
      <t>4. Abschnitt:</t>
    </r>
    <r>
      <rPr>
        <sz val="14"/>
        <color theme="1"/>
        <rFont val="Arial"/>
        <family val="2"/>
      </rPr>
      <t xml:space="preserve"> </t>
    </r>
  </si>
  <si>
    <t>Maßnahmen zur Sicherstellung der Verfügbarkeit im Normalbetrieb</t>
  </si>
  <si>
    <r>
      <rPr>
        <b/>
        <sz val="14"/>
        <color theme="1"/>
        <rFont val="Arial"/>
        <family val="2"/>
      </rPr>
      <t>5. Abschnitt:</t>
    </r>
    <r>
      <rPr>
        <sz val="14"/>
        <color theme="1"/>
        <rFont val="Arial"/>
        <family val="2"/>
      </rPr>
      <t xml:space="preserve"> </t>
    </r>
  </si>
  <si>
    <t>Strategien und Maßnahmen bei Störungen / Entstörungskonzept</t>
  </si>
  <si>
    <t>5.1</t>
  </si>
  <si>
    <t>Planungsgrundsätze hinsichtlich der Besicherung und dem Ersatz fehlender Leistung im Störungsfall</t>
  </si>
  <si>
    <t>5.2</t>
  </si>
  <si>
    <t>Strategien und Maßnahmen im Störungsfall</t>
  </si>
  <si>
    <r>
      <rPr>
        <b/>
        <sz val="14"/>
        <color theme="1"/>
        <rFont val="Arial"/>
        <family val="2"/>
      </rPr>
      <t>6. Abschnitt:</t>
    </r>
    <r>
      <rPr>
        <sz val="14"/>
        <color theme="1"/>
        <rFont val="Arial"/>
        <family val="2"/>
      </rPr>
      <t xml:space="preserve"> </t>
    </r>
  </si>
  <si>
    <t>Sonstiges / Abschluss</t>
  </si>
  <si>
    <t>Relevante Links</t>
  </si>
  <si>
    <t>Muster-Rahmenvertrag mFRR (.zip File)</t>
  </si>
  <si>
    <t>Muster-Rahmenvertrag aFRR (.zip File)</t>
  </si>
  <si>
    <t>Leitfaden zur Besicherung von Regelleistung (pdf)</t>
  </si>
  <si>
    <t>PQ-Bedingungen (pdf)</t>
  </si>
  <si>
    <t>Modalitäten für Regelreserveanbieter (pdf)</t>
  </si>
  <si>
    <t>Grundlagen der Teilnahme Luxemburger Netzkunden am deutschen Regelreservemarkt (pdf)</t>
  </si>
  <si>
    <t xml:space="preserve">Allgemeine Angaben zum Unternehmen </t>
  </si>
  <si>
    <t>ID</t>
  </si>
  <si>
    <t>Fragen</t>
  </si>
  <si>
    <r>
      <t xml:space="preserve">Bitte geben Sie Ihren Pool-EIC an </t>
    </r>
    <r>
      <rPr>
        <sz val="11"/>
        <color rgb="FFC00000"/>
        <rFont val="Arial"/>
        <family val="2"/>
      </rPr>
      <t>*</t>
    </r>
  </si>
  <si>
    <t>Ihre Antwort eingeben</t>
  </si>
  <si>
    <r>
      <t xml:space="preserve">Name des Regelreserveanbieters </t>
    </r>
    <r>
      <rPr>
        <sz val="11"/>
        <color rgb="FFC00000"/>
        <rFont val="Arial"/>
        <family val="2"/>
      </rPr>
      <t>*</t>
    </r>
  </si>
  <si>
    <r>
      <t xml:space="preserve">Hauptsitz des Unternehmens </t>
    </r>
    <r>
      <rPr>
        <sz val="11"/>
        <color rgb="FFC00000"/>
        <rFont val="Arial"/>
        <family val="2"/>
      </rPr>
      <t>*</t>
    </r>
  </si>
  <si>
    <t>4.</t>
  </si>
  <si>
    <r>
      <t xml:space="preserve">Wählen Sie Ihre Anschluss-Übertragungsnetzbetreiber </t>
    </r>
    <r>
      <rPr>
        <sz val="11"/>
        <color rgb="FFC00000"/>
        <rFont val="Arial"/>
        <family val="2"/>
      </rPr>
      <t>*</t>
    </r>
  </si>
  <si>
    <t xml:space="preserve">Bitte wählen Sie alle zutreffenden Antwortmöglichkeiten aus. </t>
  </si>
  <si>
    <t>50Hertz Transmission GmbH</t>
  </si>
  <si>
    <t>Amprion GmbH (Creos Luxembourg S.A.)</t>
  </si>
  <si>
    <t>Tennet TSO GmbH</t>
  </si>
  <si>
    <t>TransnetBW GmBH</t>
  </si>
  <si>
    <t>5.</t>
  </si>
  <si>
    <t>Name, Vorname des Antragstellers</t>
  </si>
  <si>
    <t>6.</t>
  </si>
  <si>
    <r>
      <t xml:space="preserve">Email-Adresse </t>
    </r>
    <r>
      <rPr>
        <sz val="11"/>
        <color rgb="FFC00000"/>
        <rFont val="Arial"/>
        <family val="2"/>
      </rPr>
      <t>*</t>
    </r>
  </si>
  <si>
    <t xml:space="preserve">Hinweise </t>
  </si>
  <si>
    <t>7.</t>
  </si>
  <si>
    <r>
      <t xml:space="preserve">Was ist der Hauptgeschäftszweck des Unternehmens? </t>
    </r>
    <r>
      <rPr>
        <sz val="11"/>
        <color rgb="FFC00000"/>
        <rFont val="Arial"/>
        <family val="2"/>
      </rPr>
      <t>*</t>
    </r>
  </si>
  <si>
    <t>Direktvermarkter</t>
  </si>
  <si>
    <t>Lieferant</t>
  </si>
  <si>
    <t>Eigentümer / Anlagenbetreiber</t>
  </si>
  <si>
    <t>Aggregator (von Drittanlagen)</t>
  </si>
  <si>
    <t>Bilanzkreisverantwortlicher</t>
  </si>
  <si>
    <t>Sonstiges (bitte eingeben)</t>
  </si>
  <si>
    <t>8.</t>
  </si>
  <si>
    <r>
      <t>Welche Geschäftsbeziehungen bestehen mit den Eigentümern der Anlagen bzw. den Anlagenbetreibern?</t>
    </r>
    <r>
      <rPr>
        <sz val="11"/>
        <color rgb="FFC00000"/>
        <rFont val="Arial"/>
        <family val="2"/>
      </rPr>
      <t xml:space="preserve"> *</t>
    </r>
  </si>
  <si>
    <r>
      <rPr>
        <b/>
        <i/>
        <sz val="11"/>
        <color rgb="FFC00000"/>
        <rFont val="Arial"/>
        <family val="2"/>
      </rPr>
      <t>Hinweis:</t>
    </r>
    <r>
      <rPr>
        <i/>
        <sz val="11"/>
        <color theme="0" tint="-0.499984740745262"/>
        <rFont val="Arial"/>
        <family val="2"/>
      </rPr>
      <t xml:space="preserve"> Bei einer Vermarktung in Luxemburg gelten die im Dokument „Grundlagen der Teilnahme Luxemburger Netzkunden am deutschen Regelreservemarkt“ dargestellten Rahmenbedingungen. </t>
    </r>
  </si>
  <si>
    <t>Vermarktung eigener Anlagen in DE</t>
  </si>
  <si>
    <t>Vermarktung eigener Anlagen in EU</t>
  </si>
  <si>
    <t>Vermarktung Anlagen unabhängiger Eigentümer / Anlagenbetreiber in DE</t>
  </si>
  <si>
    <t>9.</t>
  </si>
  <si>
    <r>
      <t xml:space="preserve">Welche Anlagentypen sollen (voraussichtlich) vermarktet werden? </t>
    </r>
    <r>
      <rPr>
        <sz val="11"/>
        <color rgb="FFC00000"/>
        <rFont val="Arial"/>
        <family val="2"/>
      </rPr>
      <t xml:space="preserve"> *</t>
    </r>
  </si>
  <si>
    <t>Bitte wählen Sie alle zutreffenden Antwortmöglichkeiten aus. </t>
  </si>
  <si>
    <t>Batterie</t>
  </si>
  <si>
    <t>Blockheizkraftwerke</t>
  </si>
  <si>
    <t>Co-Location PV &amp; BESS</t>
  </si>
  <si>
    <t>Dampfturbine</t>
  </si>
  <si>
    <t>Demand-Side-Management</t>
  </si>
  <si>
    <t>Druckluftspeicherkraftwerk</t>
  </si>
  <si>
    <t>Gas-und Dampf-Kombiturbine</t>
  </si>
  <si>
    <t>Gasturbine</t>
  </si>
  <si>
    <t>Industrielle Elektrolyse</t>
  </si>
  <si>
    <t>Kleinstflexibilität (u.a. Heimspeicher, Elektrofahrzeuge, Wärmepumpen)</t>
  </si>
  <si>
    <t>Kohlekraftwerk</t>
  </si>
  <si>
    <t>Ladesäule</t>
  </si>
  <si>
    <t>Laufwasserkraftwerk</t>
  </si>
  <si>
    <t>Motor</t>
  </si>
  <si>
    <t>Notstromaggregat</t>
  </si>
  <si>
    <t>Photovoltaik</t>
  </si>
  <si>
    <r>
      <t>Power-to-Gas (H</t>
    </r>
    <r>
      <rPr>
        <vertAlign val="subscript"/>
        <sz val="11"/>
        <color theme="1"/>
        <rFont val="Arial"/>
        <family val="2"/>
      </rPr>
      <t>2</t>
    </r>
    <r>
      <rPr>
        <sz val="11"/>
        <color theme="1"/>
        <rFont val="Arial"/>
        <family val="2"/>
      </rPr>
      <t>)</t>
    </r>
  </si>
  <si>
    <t>Power-to-Heat</t>
  </si>
  <si>
    <t>Pumpe (PSW)</t>
  </si>
  <si>
    <t>Pumpturbine (PSW)</t>
  </si>
  <si>
    <t>Rotierender Phasenschieber</t>
  </si>
  <si>
    <t>Sonstige Speicher (keine Batterie)</t>
  </si>
  <si>
    <t>Turbine (PSW)</t>
  </si>
  <si>
    <t>Windkraftanlage</t>
  </si>
  <si>
    <t>Ölkraftwerk</t>
  </si>
  <si>
    <t>10.</t>
  </si>
  <si>
    <r>
      <t xml:space="preserve">Ist das antragstellende Unternehmen unmittelbar oder mittelbar Teil eines vertikal integrierten Energieversorgungsunternehmens im Sinne des § 3 Nr. 38 EnWG, das Strom erzeugt, handelt oder vertreibt und dem der Anschluss-ÜNB als unabhängiger Transportnetzbetreiber gegenübersteht?  </t>
    </r>
    <r>
      <rPr>
        <sz val="11"/>
        <color rgb="FFC00000"/>
        <rFont val="Arial"/>
        <family val="2"/>
      </rPr>
      <t>*</t>
    </r>
  </si>
  <si>
    <r>
      <rPr>
        <b/>
        <i/>
        <sz val="11"/>
        <color rgb="FFC00000"/>
        <rFont val="Arial"/>
        <family val="2"/>
      </rPr>
      <t>Hinweis:</t>
    </r>
    <r>
      <rPr>
        <i/>
        <sz val="11"/>
        <color theme="0" tint="-0.499984740745262"/>
        <rFont val="Arial"/>
        <family val="2"/>
      </rPr>
      <t xml:space="preserve"> Zu prüfen ist, ob Ihr Unternehmen im Sinne der §§ 6 - 10 EnWG gesellschafts- oder eigentumsrechtlich einem vertikal integrierten Energieversorgungsunternehmen zuzuordnen ist, innerhalb dessen zugleich eine eigentumsrechtliche Verflechtung mit einem der vier Übertragungsnetzbetreiber besteht.    </t>
    </r>
  </si>
  <si>
    <t>Bitte wählen Sie genau eine Antwort aus.</t>
  </si>
  <si>
    <t>Ja</t>
  </si>
  <si>
    <t>Weiter bei Frage 11.</t>
  </si>
  <si>
    <t>Nein</t>
  </si>
  <si>
    <t>Weiter mit Abschnitt 3</t>
  </si>
  <si>
    <t>Bitte um Rücksprache mit dem Anschluss-Übertragungsnetzbetreiber</t>
  </si>
  <si>
    <t>11.</t>
  </si>
  <si>
    <r>
      <t xml:space="preserve">Aus den entflechtungsrechtlichen Anforderungen nach §§ 6–10 EnWG ergeben sich zusätzliche Prüfbedarfe. Insbesondere ist eine Abstimmung zwischen dem Übertragungsnetzbetreiber und der Bundesnetzagentur erforderlich. Wir bitten, dies in der zeitlichen Planung zu berücksichtigen. </t>
    </r>
    <r>
      <rPr>
        <sz val="11"/>
        <color rgb="FFC00000"/>
        <rFont val="Arial"/>
        <family val="2"/>
      </rPr>
      <t>*</t>
    </r>
  </si>
  <si>
    <t>Zur Kenntnis genommen.</t>
  </si>
  <si>
    <t xml:space="preserve">3.1 </t>
  </si>
  <si>
    <t>12.</t>
  </si>
  <si>
    <r>
      <t xml:space="preserve">Wie erfolgt die Übermittlung der Anlagenverfügbarkeit zwischen BSP und Anlagenbetreiber? </t>
    </r>
    <r>
      <rPr>
        <sz val="11"/>
        <color rgb="FFC00000"/>
        <rFont val="Arial"/>
        <family val="2"/>
      </rPr>
      <t>*</t>
    </r>
  </si>
  <si>
    <t>Mittels E-Mail</t>
  </si>
  <si>
    <t>Mittels-API</t>
  </si>
  <si>
    <t>Mittels Angabe des Anlagenbetreibers im Tool des Anbieters</t>
  </si>
  <si>
    <t>13.</t>
  </si>
  <si>
    <r>
      <t xml:space="preserve">Wann erfolgt die Übermittlung der Anlagenverfügbarkeit zwischen BSP und Anlagenbetreiber für die Angebotsstellung? </t>
    </r>
    <r>
      <rPr>
        <sz val="11"/>
        <color rgb="FFC00000"/>
        <rFont val="Arial"/>
        <family val="2"/>
      </rPr>
      <t>*</t>
    </r>
  </si>
  <si>
    <t>Bitte wählen Sie alle zutreffenden Antwortmöglichkeiten aus. Bei Mehrfachantwort bitte alle zugehörigen weiterführenden Fragen (siehe Hinweisspalte) beantworten.</t>
  </si>
  <si>
    <r>
      <t xml:space="preserve">Am Vortag bis </t>
    </r>
    <r>
      <rPr>
        <b/>
        <sz val="11"/>
        <color theme="1"/>
        <rFont val="Arial"/>
        <family val="2"/>
      </rPr>
      <t>XX</t>
    </r>
    <r>
      <rPr>
        <sz val="11"/>
        <color theme="1"/>
        <rFont val="Arial"/>
        <family val="2"/>
      </rPr>
      <t xml:space="preserve"> Uhr</t>
    </r>
  </si>
  <si>
    <t>Weiter bei Frage 14.</t>
  </si>
  <si>
    <r>
      <t xml:space="preserve">Am Ausschreibungstag bis spätestens </t>
    </r>
    <r>
      <rPr>
        <b/>
        <sz val="11"/>
        <color theme="1"/>
        <rFont val="Arial"/>
        <family val="2"/>
      </rPr>
      <t>XX</t>
    </r>
    <r>
      <rPr>
        <sz val="11"/>
        <color theme="1"/>
        <rFont val="Arial"/>
        <family val="2"/>
      </rPr>
      <t xml:space="preserve"> Minuten vor der Angebotsabgabe</t>
    </r>
  </si>
  <si>
    <t>Weiter bei Frage 15.</t>
  </si>
  <si>
    <r>
      <t xml:space="preserve">Am Vortag; im Falle von Änderungen erfolgt eine Aktualisierung am Ausschreibungstag bis spätestens </t>
    </r>
    <r>
      <rPr>
        <b/>
        <sz val="11"/>
        <color theme="1"/>
        <rFont val="Arial"/>
        <family val="2"/>
      </rPr>
      <t>XX</t>
    </r>
    <r>
      <rPr>
        <sz val="11"/>
        <color theme="1"/>
        <rFont val="Arial"/>
        <family val="2"/>
      </rPr>
      <t xml:space="preserve"> Minuten vor Angebotsabgabe</t>
    </r>
  </si>
  <si>
    <t>Weiter bei Frage 16.</t>
  </si>
  <si>
    <t>Kontinuierliche Echtzeitübermittlung der Zustandsdaten der im Pool enthaltenen Anlagen</t>
  </si>
  <si>
    <t>Weiter bei Frage 17.</t>
  </si>
  <si>
    <t>14.</t>
  </si>
  <si>
    <r>
      <t xml:space="preserve">Die Übermittlung der Anlagenverfügbarkeit zwischen BSP und Anlagenbetreiber erfolgt am Vortag bis </t>
    </r>
    <r>
      <rPr>
        <b/>
        <sz val="11"/>
        <color theme="1"/>
        <rFont val="Arial"/>
        <family val="2"/>
      </rPr>
      <t>XX</t>
    </r>
    <r>
      <rPr>
        <sz val="11"/>
        <color theme="1"/>
        <rFont val="Arial"/>
        <family val="2"/>
      </rPr>
      <t xml:space="preserve"> Uhr. </t>
    </r>
    <r>
      <rPr>
        <sz val="11"/>
        <color rgb="FFC00000"/>
        <rFont val="Arial"/>
        <family val="2"/>
      </rPr>
      <t>*</t>
    </r>
  </si>
  <si>
    <r>
      <t xml:space="preserve">Bitte tragen Sie die für </t>
    </r>
    <r>
      <rPr>
        <b/>
        <i/>
        <sz val="11"/>
        <color theme="0" tint="-0.499984740745262"/>
        <rFont val="Arial"/>
        <family val="2"/>
      </rPr>
      <t>XX</t>
    </r>
    <r>
      <rPr>
        <i/>
        <sz val="11"/>
        <color theme="0" tint="-0.499984740745262"/>
        <rFont val="Arial"/>
        <family val="2"/>
      </rPr>
      <t xml:space="preserve"> vorgesehene Uhrzeit ein.</t>
    </r>
  </si>
  <si>
    <t>15.</t>
  </si>
  <si>
    <r>
      <t xml:space="preserve">Die Übermittlung der Anlagenverfügbarkeit zwischen BSP und Anlagenbetreiber erfolgt am Ausschreibungstag bis </t>
    </r>
    <r>
      <rPr>
        <b/>
        <sz val="11"/>
        <color theme="1"/>
        <rFont val="Arial"/>
        <family val="2"/>
      </rPr>
      <t>XX</t>
    </r>
    <r>
      <rPr>
        <sz val="11"/>
        <color theme="1"/>
        <rFont val="Arial"/>
        <family val="2"/>
      </rPr>
      <t xml:space="preserve"> Minuten vor der Angebotsabgabe. </t>
    </r>
    <r>
      <rPr>
        <sz val="11"/>
        <color rgb="FFC00000"/>
        <rFont val="Arial"/>
        <family val="2"/>
      </rPr>
      <t xml:space="preserve"> *</t>
    </r>
  </si>
  <si>
    <r>
      <t xml:space="preserve">Bitte tragen Sie die für </t>
    </r>
    <r>
      <rPr>
        <b/>
        <i/>
        <sz val="11"/>
        <color theme="0" tint="-0.499984740745262"/>
        <rFont val="Arial"/>
        <family val="2"/>
      </rPr>
      <t>XX</t>
    </r>
    <r>
      <rPr>
        <i/>
        <sz val="11"/>
        <color theme="0" tint="-0.499984740745262"/>
        <rFont val="Arial"/>
        <family val="2"/>
      </rPr>
      <t xml:space="preserve"> vorgesehene Zeit in </t>
    </r>
    <r>
      <rPr>
        <b/>
        <i/>
        <sz val="11"/>
        <color theme="0" tint="-0.499984740745262"/>
        <rFont val="Arial"/>
        <family val="2"/>
      </rPr>
      <t>Minuten</t>
    </r>
    <r>
      <rPr>
        <i/>
        <sz val="11"/>
        <color theme="0" tint="-0.499984740745262"/>
        <rFont val="Arial"/>
        <family val="2"/>
      </rPr>
      <t xml:space="preserve"> ein.</t>
    </r>
  </si>
  <si>
    <t>16.</t>
  </si>
  <si>
    <r>
      <t xml:space="preserve">Die Übermittlung der Anlagenverfügbarkeit zwischen BSP und Anlagenbetreiber erfolgt am Vortag und wird bei Bedarf am Ausschreibungstag bis </t>
    </r>
    <r>
      <rPr>
        <b/>
        <sz val="11"/>
        <color theme="1"/>
        <rFont val="Arial"/>
        <family val="2"/>
      </rPr>
      <t>XX</t>
    </r>
    <r>
      <rPr>
        <sz val="11"/>
        <color theme="1"/>
        <rFont val="Arial"/>
        <family val="2"/>
      </rPr>
      <t xml:space="preserve"> Minuten vor der Angebotsabgabe aktualisiert.  </t>
    </r>
    <r>
      <rPr>
        <sz val="11"/>
        <color rgb="FFC00000"/>
        <rFont val="Arial"/>
        <family val="2"/>
      </rPr>
      <t>*</t>
    </r>
  </si>
  <si>
    <t>17.</t>
  </si>
  <si>
    <r>
      <t xml:space="preserve">Zu welchem Zeitpunkt vor der Gate Closure Time [GCT] des RLM erfolgt die Ermittlung der für den Folgetag verfügbaren Leistung? </t>
    </r>
    <r>
      <rPr>
        <sz val="11"/>
        <color rgb="FFC00000"/>
        <rFont val="Arial"/>
        <family val="2"/>
      </rPr>
      <t>*</t>
    </r>
  </si>
  <si>
    <r>
      <t xml:space="preserve">Bitte tragen Sie in das unten aufgeführte Feld, die vorgesehene Zeit vor GCT in </t>
    </r>
    <r>
      <rPr>
        <b/>
        <i/>
        <sz val="11"/>
        <color theme="0" tint="-0.499984740745262"/>
        <rFont val="Arial"/>
        <family val="2"/>
      </rPr>
      <t>Minuten</t>
    </r>
    <r>
      <rPr>
        <i/>
        <sz val="11"/>
        <color theme="0" tint="-0.499984740745262"/>
        <rFont val="Arial"/>
        <family val="2"/>
      </rPr>
      <t xml:space="preserve"> ein.</t>
    </r>
  </si>
  <si>
    <t>18.</t>
  </si>
  <si>
    <r>
      <t xml:space="preserve">Über welchen Kommunikationskanal erfolgt die Gebotsabgabe bei Teilnahme an den Regelleistungsausschreibungen? </t>
    </r>
    <r>
      <rPr>
        <sz val="11"/>
        <color rgb="FFC00000"/>
        <rFont val="Arial"/>
        <family val="2"/>
      </rPr>
      <t>*</t>
    </r>
  </si>
  <si>
    <t>Bitte priorisieren Sie die zur Auswahl stehenden Antwortoptionen (API, UI, xml-File).</t>
  </si>
  <si>
    <t>18.1</t>
  </si>
  <si>
    <t xml:space="preserve">API </t>
  </si>
  <si>
    <t>Primär</t>
  </si>
  <si>
    <t>Rückfallebene 1</t>
  </si>
  <si>
    <t>Rückfallebene 2</t>
  </si>
  <si>
    <t>Wird nie genutzt</t>
  </si>
  <si>
    <t>18.2</t>
  </si>
  <si>
    <t>UI</t>
  </si>
  <si>
    <t>18.3</t>
  </si>
  <si>
    <t>xml-File</t>
  </si>
  <si>
    <t>19.</t>
  </si>
  <si>
    <r>
      <t xml:space="preserve">Wer ist zuständig für die RLM-Gebotsabgabe auf der Ausschreibungsplattform? </t>
    </r>
    <r>
      <rPr>
        <sz val="11"/>
        <color rgb="FFC00000"/>
        <rFont val="Arial"/>
        <family val="2"/>
      </rPr>
      <t xml:space="preserve"> *</t>
    </r>
  </si>
  <si>
    <t>Mitarbeiter des Anbieters</t>
  </si>
  <si>
    <t>Ein externer Dienstleister (mittels Dienstleistungsvertrag)</t>
  </si>
  <si>
    <t>20.</t>
  </si>
  <si>
    <r>
      <t xml:space="preserve">Wann erfolgt die Gebotsabgabe im RAM? </t>
    </r>
    <r>
      <rPr>
        <sz val="11"/>
        <color rgb="FFC00000"/>
        <rFont val="Arial"/>
        <family val="2"/>
      </rPr>
      <t>*</t>
    </r>
  </si>
  <si>
    <r>
      <rPr>
        <b/>
        <i/>
        <sz val="11"/>
        <color rgb="FFC00000"/>
        <rFont val="Arial"/>
        <family val="2"/>
      </rPr>
      <t>Hinweis:</t>
    </r>
    <r>
      <rPr>
        <i/>
        <sz val="11"/>
        <color theme="0" tint="-0.499984740745262"/>
        <rFont val="Arial"/>
        <family val="2"/>
      </rPr>
      <t xml:space="preserve"> Jeder Anbieter darf im RLM einen Arbeitspreis je Gebot abgeben. Der Arbeitspreis wird je Gebot in den RAM überführt. Der Arbeitspreis kann bis zur Gate Closure Zeit des Regelarbeitsmarktes angepasst werden (s. MfRRA §20 Abs. 9,10)</t>
    </r>
  </si>
  <si>
    <t>Bitte wählen Sie alle zutreffenden Antwortoptionen aus.</t>
  </si>
  <si>
    <t>Initial mit der RLM Gate Closure Time</t>
  </si>
  <si>
    <t>Kontinuierliche Aktualisierung der RAM-Gebote intraday</t>
  </si>
  <si>
    <t>21.</t>
  </si>
  <si>
    <r>
      <t xml:space="preserve">Falls gesetzliche oder regulatorische Vorgaben es vorgeben, werden die bezuschlagten Regelleistungszeitscheiben im Rahmen der Redispatch Potentialmeldungen dem Einsatzverantwortlichen (EIV) bzw. dem Anschlussnetzbetreiber mitgeteilt? </t>
    </r>
    <r>
      <rPr>
        <sz val="11"/>
        <color rgb="FFC00000"/>
        <rFont val="Arial"/>
        <family val="2"/>
      </rPr>
      <t>*</t>
    </r>
  </si>
  <si>
    <r>
      <rPr>
        <b/>
        <i/>
        <sz val="11"/>
        <color rgb="FFC00000"/>
        <rFont val="Arial"/>
        <family val="2"/>
      </rPr>
      <t>Hinweis:</t>
    </r>
    <r>
      <rPr>
        <i/>
        <sz val="11"/>
        <color theme="0" tint="-0.499984740745262"/>
        <rFont val="Arial"/>
        <family val="2"/>
      </rPr>
      <t xml:space="preserve"> Maßgeblich sind insbesondere Artikel 40 Absatz 7 der System Operation Guideline sowie den hierzu erlassenen Implementierungsvorschriften und § 13a EnWG sowie die Festlegungen BK6-20-059 und BK6-20-061 der Bundesnetzagentur .</t>
    </r>
  </si>
  <si>
    <t>22.</t>
  </si>
  <si>
    <r>
      <t xml:space="preserve">Über wie viele Marktzugänge verfügen Sie, um z.B. Nachladegeschäfte (bei speicherbegrenzten Einheiten) oder die Bewirtschaftung von Nachholeffekten durchführen zu können? </t>
    </r>
    <r>
      <rPr>
        <sz val="11"/>
        <color rgb="FFC00000"/>
        <rFont val="Arial"/>
        <family val="2"/>
      </rPr>
      <t>*</t>
    </r>
  </si>
  <si>
    <r>
      <rPr>
        <b/>
        <i/>
        <sz val="11"/>
        <color rgb="FFC00000"/>
        <rFont val="Arial"/>
        <family val="2"/>
      </rPr>
      <t>Hinweis:</t>
    </r>
    <r>
      <rPr>
        <i/>
        <sz val="11"/>
        <color theme="0" tint="-0.499984740745262"/>
        <rFont val="Arial"/>
        <family val="2"/>
      </rPr>
      <t xml:space="preserve"> Die ÜNB empfehlen, insbesondere bei der Bereitstellung von Regelreserve aus speicherbegrenzten Einheiten, die Nutzung von mindestens zwei Marktzugängen. Dadurch wird das Risiko reduziert, dass sich Speicher infolge unzureichenden Nachlademanagements  entweder vollständig entladen oder ihre Kapazitätsgrenze erreichen.</t>
    </r>
  </si>
  <si>
    <t>Nutzung eines Börsenzugangs</t>
  </si>
  <si>
    <t>Nutzung mehrerer Börsengänge</t>
  </si>
  <si>
    <t>Abschluss eines OTC-Vertrags</t>
  </si>
  <si>
    <t>Abschluss mehrerer OTC-Verträge</t>
  </si>
  <si>
    <t xml:space="preserve">3.2 </t>
  </si>
  <si>
    <t>23.</t>
  </si>
  <si>
    <r>
      <t>Wie ermitteln Sie den Arbeitspunkt (bzw. den  vorauseilenden Arbeitspunkt) für Ihren Pool?</t>
    </r>
    <r>
      <rPr>
        <sz val="11"/>
        <color rgb="FFC00000"/>
        <rFont val="Arial"/>
        <family val="2"/>
      </rPr>
      <t xml:space="preserve"> *</t>
    </r>
  </si>
  <si>
    <r>
      <rPr>
        <b/>
        <i/>
        <sz val="11"/>
        <color rgb="FFC00000"/>
        <rFont val="Arial"/>
        <family val="2"/>
      </rPr>
      <t xml:space="preserve">Hinweis: </t>
    </r>
    <r>
      <rPr>
        <i/>
        <sz val="11"/>
        <color theme="0" tint="-0.499984740745262"/>
        <rFont val="Arial"/>
        <family val="2"/>
      </rPr>
      <t>Die zugrunde gelegte Logik für AP und vAP kann sich für einzelne TE, RE bzw. RG unterscheiden.</t>
    </r>
  </si>
  <si>
    <t>Der Arbeitspunkt sowie der vorauseilende Arbeitspunkt des Pools werden als Summe der leittechnisch gültigen TE-Werte bestimmt .</t>
  </si>
  <si>
    <r>
      <t xml:space="preserve">Die Grundlage für die Bestimmung des Arbeitspunkts und des vorauseilenden Arbeitspunkts bilden Fahrplangeschäfte der TE. </t>
    </r>
    <r>
      <rPr>
        <i/>
        <sz val="11"/>
        <color theme="1"/>
        <rFont val="Arial"/>
        <family val="2"/>
      </rPr>
      <t>[Beispiel: Über Handelsgeschäfte zukünftiger Produktzeitscheiben wird vor der Fahrplan-Aktivierung der vorauseilende Arbeitspunkt ermittelt und dieser bildet die Basis für den Arbeitspunkt]</t>
    </r>
  </si>
  <si>
    <r>
      <t xml:space="preserve">Im Falle von Wind und PV: Die Grundlage für die Bestimmung des Arbeitspunkts und des vorauseilenden Arbeitspunkts stellt das Verfahren der Möglichen Einspeisung dar. </t>
    </r>
    <r>
      <rPr>
        <i/>
        <sz val="11"/>
        <color theme="1"/>
        <rFont val="Arial"/>
        <family val="2"/>
      </rPr>
      <t>[Beispiel: Bei Windkraft- und PV-Anlagen können u.a.Parameter der Anlagensteuerung oder Berechnungen anhand von lokalen Mess- und Sensordaten die Basis für die Arbeitspunktbestimmung bilden.]</t>
    </r>
  </si>
  <si>
    <t>24.</t>
  </si>
  <si>
    <r>
      <t xml:space="preserve">Wie ermitteln Sie das Arbeitsvermögen des Pools im Falle der arbeitsvermögenbegrenzten Anlagen? </t>
    </r>
    <r>
      <rPr>
        <b/>
        <sz val="11"/>
        <color rgb="FFC00000"/>
        <rFont val="Arial"/>
        <family val="2"/>
      </rPr>
      <t>*</t>
    </r>
  </si>
  <si>
    <t>Für arbeitsvermögenbegrenzte Anlagen (z.B. Batterien) mit einer PQ-Leistung größer gleich 30 MW werden die relevanten Datenpunkte separat online in Echtzeit übermittelt.</t>
  </si>
  <si>
    <t xml:space="preserve">Für arbeitsvermögenbegrenzte Anlagen (z.B. Batterien) mit einer PQ-Leistung kleiner 30 MW werden die relevanten Datenpunkte als Aggregation über alle diese Anlagen (z.B. Batterien) online in Echtzeit übermittelt. </t>
  </si>
  <si>
    <t>25.</t>
  </si>
  <si>
    <r>
      <t>Können Sie sicherstellen, dass während der Erbringung und eines gleichzeitig stattfindenden Arbeitspunktwechsels (z. B. bei Nachladegeschäften) dieser Wechsel keinen Einfluss auf die Erbringung hat und die bereitgestellte Regelleistung weiterhin innerhalb der zulässigen Toleranz bzw. des Akzeptanzkanals liegt?</t>
    </r>
    <r>
      <rPr>
        <sz val="11"/>
        <color rgb="FFC00000"/>
        <rFont val="Arial"/>
        <family val="2"/>
      </rPr>
      <t xml:space="preserve"> *</t>
    </r>
  </si>
  <si>
    <t>Ich versichere, dass der genannte Sachverhalt zutrifft</t>
  </si>
  <si>
    <t xml:space="preserve">3.3 </t>
  </si>
  <si>
    <t>26.</t>
  </si>
  <si>
    <r>
      <t xml:space="preserve">In welchem Zeitintervall werden die Informationen (z.B. Messwerte) aus den einzelnen Anlagen übertragen?  </t>
    </r>
    <r>
      <rPr>
        <sz val="11"/>
        <color rgb="FFC00000"/>
        <rFont val="Arial"/>
        <family val="2"/>
      </rPr>
      <t>*</t>
    </r>
  </si>
  <si>
    <r>
      <rPr>
        <b/>
        <i/>
        <sz val="11"/>
        <color rgb="FFC00000"/>
        <rFont val="Arial"/>
        <family val="2"/>
      </rPr>
      <t xml:space="preserve">Hinweis: </t>
    </r>
    <r>
      <rPr>
        <i/>
        <sz val="11"/>
        <color theme="0" tint="-0.499984740745262"/>
        <rFont val="Arial"/>
        <family val="2"/>
      </rPr>
      <t>Diese Frage bezieht sich auf die Schnittstelle zwischen TE und Anbieterleitsystem (vgl. PQ-Bedingungen Kapitel 5.1.)</t>
    </r>
  </si>
  <si>
    <t>Automatisch, zyklisch, in Echtzeit durch Einheiten</t>
  </si>
  <si>
    <t>Weiter bei Frage 27.</t>
  </si>
  <si>
    <t xml:space="preserve">Spontanwertübertragung (bei Erreichen eines Schwellwerts) mit Zwangszyklus (Die Zykluszeit sollte zwischen einer Sekunde und maximal einer Minute liegen) </t>
  </si>
  <si>
    <t>Weiter bei Frage 28.</t>
  </si>
  <si>
    <t>27.</t>
  </si>
  <si>
    <r>
      <t xml:space="preserve">z.B. max. </t>
    </r>
    <r>
      <rPr>
        <b/>
        <i/>
        <sz val="11"/>
        <color theme="0" tint="-0.499984740745262"/>
        <rFont val="Arial"/>
        <family val="2"/>
      </rPr>
      <t>XX</t>
    </r>
    <r>
      <rPr>
        <i/>
        <sz val="11"/>
        <color theme="0" tint="-0.499984740745262"/>
        <rFont val="Arial"/>
        <family val="2"/>
      </rPr>
      <t xml:space="preserve"> Sekunden </t>
    </r>
  </si>
  <si>
    <t>28.</t>
  </si>
  <si>
    <r>
      <t xml:space="preserve">Wie erfolgt die Aggregierung der TE-Leistungswerte zu den Pool-Daten?  </t>
    </r>
    <r>
      <rPr>
        <sz val="11"/>
        <color rgb="FFC00000"/>
        <rFont val="Arial"/>
        <family val="2"/>
      </rPr>
      <t>*</t>
    </r>
  </si>
  <si>
    <r>
      <rPr>
        <b/>
        <i/>
        <sz val="11"/>
        <color rgb="FFC00000"/>
        <rFont val="Arial"/>
        <family val="2"/>
      </rPr>
      <t>Hinweis:</t>
    </r>
    <r>
      <rPr>
        <i/>
        <sz val="11"/>
        <color theme="0" tint="-0.499984740745262"/>
        <rFont val="Arial"/>
        <family val="2"/>
      </rPr>
      <t xml:space="preserve"> Diese Frage bezieht sich auf die Schnittstelle zwischen TE und Anbieterleitsystem</t>
    </r>
  </si>
  <si>
    <t>Ich versichere, dass die Datenpunkte des Pools der Summe aller gültigen, zugeordneten Leistungswerte der TE, RE bzw. RG entsprechen.</t>
  </si>
  <si>
    <t>29.</t>
  </si>
  <si>
    <r>
      <t xml:space="preserve">Ist eine parallele Vermarktung (Multi‑Use) der Anlagen über verschiedene Regelreservearten vorgesehen? </t>
    </r>
    <r>
      <rPr>
        <sz val="11"/>
        <color rgb="FFC00000"/>
        <rFont val="Arial"/>
        <family val="2"/>
      </rPr>
      <t>*</t>
    </r>
  </si>
  <si>
    <t>Weiter bei Frage 30.</t>
  </si>
  <si>
    <t>Weiter bei Frage 31.</t>
  </si>
  <si>
    <t>30.</t>
  </si>
  <si>
    <r>
      <t xml:space="preserve">Wie erfolgt die Fehlerzuteilung im Fall einer parallelen Vermarktung verschiedener Regelreservearten? </t>
    </r>
    <r>
      <rPr>
        <sz val="11"/>
        <color rgb="FFC00000"/>
        <rFont val="Arial"/>
        <family val="2"/>
      </rPr>
      <t>*</t>
    </r>
  </si>
  <si>
    <r>
      <rPr>
        <b/>
        <i/>
        <sz val="11"/>
        <color rgb="FFC00000"/>
        <rFont val="Arial"/>
        <family val="2"/>
      </rPr>
      <t>Hinweis:</t>
    </r>
    <r>
      <rPr>
        <i/>
        <sz val="11"/>
        <color theme="0" tint="-0.499984740745262"/>
        <rFont val="Arial"/>
        <family val="2"/>
      </rPr>
      <t xml:space="preserve"> Für die Fehlerzuteilung gilt (vgl. PQ-Bedinungen Abschnitt 2.12): </t>
    </r>
  </si>
  <si>
    <t>Falls nur eine Regelreserveart vorgehalten und erbracht wird, dann ist der Fehler vollständig dieser Regelreserveart zuzuordnen</t>
  </si>
  <si>
    <t>Falls FCR und mFRR, nicht jedoch aFRR vorgehalten resp. erbracht werden, so ist der Fehler der FCR zuzuordnen</t>
  </si>
  <si>
    <t>Falls zusätzlich zu FCR und / oder mFRR auch aFRR vorgehalten resp. erbracht wird, so ist der Fehler der aFRR zuzuordnen.</t>
  </si>
  <si>
    <t>Die Zuteilung erfolgt grundsätzlich auf TE-Ebene.</t>
  </si>
  <si>
    <t>Ich versichere, dass die Fehlerzuteilung gemäß den PQ-Bedingungen 2.12 erfolgt.</t>
  </si>
  <si>
    <t>31.</t>
  </si>
  <si>
    <r>
      <t xml:space="preserve">Wie wird die Archivierung der Online- sowie Offline- Datenpunkte in den eingesetzten Systemen umgesetzt? </t>
    </r>
    <r>
      <rPr>
        <sz val="11"/>
        <color rgb="FFC00000"/>
        <rFont val="Arial"/>
        <family val="2"/>
      </rPr>
      <t>*</t>
    </r>
  </si>
  <si>
    <r>
      <rPr>
        <b/>
        <i/>
        <sz val="11"/>
        <color rgb="FFC00000"/>
        <rFont val="Arial"/>
        <family val="2"/>
      </rPr>
      <t>Hinweis:</t>
    </r>
    <r>
      <rPr>
        <i/>
        <sz val="11"/>
        <color theme="0" tint="-0.499984740745262"/>
        <rFont val="Arial"/>
        <family val="2"/>
      </rPr>
      <t xml:space="preserve"> Die Anforderungen an die Archivierung finden sich in Kapitel 5.1 der PQ-Bedingungen.</t>
    </r>
  </si>
  <si>
    <t>Die gem. PQ-Bedingungen erforderlichen Online- sowie Offline-Datenpunkte werden auf Pool-, RE/RG- und TE-Ebene in der geforderten zeitlichen Auflösung (angestrebt wird eine Auflösung von einer Sekunde) für mindestens sechs Wochen archiviert.</t>
  </si>
  <si>
    <t>Datenpunkte, die eine elektrische Leistung bezeichnen, werden bei Archivierung so gerundet, dass der maximale Rundungsfehler ein Prozent der PQ-Leistung nicht überschreitet und die Auflösung der Werte mindestens ein Megawatt beträgt.</t>
  </si>
  <si>
    <t>Die Archivierung der Datenpunkte erfolgt in den vom Anbieter betriebenen Systemen.</t>
  </si>
  <si>
    <t>Die Datenpunkte werden in den Systemen eines externen Dritten archiviert und auf Anfrage des reserveanschließenden ÜNB durch diesen bereitgestellt.</t>
  </si>
  <si>
    <t xml:space="preserve">3.4 </t>
  </si>
  <si>
    <t>32.</t>
  </si>
  <si>
    <r>
      <t xml:space="preserve">Soll eine Vermarktung von FCR erfolgen? </t>
    </r>
    <r>
      <rPr>
        <sz val="11"/>
        <color rgb="FFC00000"/>
        <rFont val="Arial"/>
        <family val="2"/>
      </rPr>
      <t>*</t>
    </r>
  </si>
  <si>
    <t>Weiter mit 33. - 35.</t>
  </si>
  <si>
    <t>Weiter mit Block 3.5</t>
  </si>
  <si>
    <t>33.</t>
  </si>
  <si>
    <r>
      <t xml:space="preserve">Wie häufig planen Sie die Vorhalteleistung im Falle von FCR auf die Anlagen zu verteilen?  </t>
    </r>
    <r>
      <rPr>
        <sz val="11"/>
        <color rgb="FFC00000"/>
        <rFont val="Arial"/>
        <family val="2"/>
      </rPr>
      <t>*</t>
    </r>
  </si>
  <si>
    <t>1 mal je Produktzeitscheibe</t>
  </si>
  <si>
    <t>Bis zu 10 mal je Produktzeitscheibe</t>
  </si>
  <si>
    <t>Mehr als 10 mal je Produktzeitscheibe</t>
  </si>
  <si>
    <t>34.</t>
  </si>
  <si>
    <r>
      <t xml:space="preserve">Bitte bestätigen Sie, dass für alle Einheiten Ihres FCR‑Pools eine dezentrale Frequenzmessung gemäß den PQ‑Bedingungen (Kapitel 3.15) technisch implementiert ist. </t>
    </r>
    <r>
      <rPr>
        <sz val="11"/>
        <color rgb="FFC00000"/>
        <rFont val="Arial"/>
        <family val="2"/>
      </rPr>
      <t>*</t>
    </r>
  </si>
  <si>
    <t xml:space="preserve">Ich versichere, dass die Frequenz dezentral (vor Ort) gemessen wird. </t>
  </si>
  <si>
    <t>35.</t>
  </si>
  <si>
    <r>
      <t xml:space="preserve">Soll FCR auch in Luxemburg vermarktet werden? </t>
    </r>
    <r>
      <rPr>
        <sz val="11"/>
        <color rgb="FFC00000"/>
        <rFont val="Arial"/>
        <family val="2"/>
      </rPr>
      <t>*</t>
    </r>
  </si>
  <si>
    <t>Ja, eine Vermarktung in Luxemburg erfolgt über einen eigenen Pool mit eigenem EIC‑Code.</t>
  </si>
  <si>
    <t xml:space="preserve">3.5 </t>
  </si>
  <si>
    <t>36.</t>
  </si>
  <si>
    <r>
      <t xml:space="preserve">Soll eine Vermarktung von aFRR erfolgen? </t>
    </r>
    <r>
      <rPr>
        <sz val="11"/>
        <color rgb="FFC00000"/>
        <rFont val="Arial"/>
        <family val="2"/>
      </rPr>
      <t>*</t>
    </r>
  </si>
  <si>
    <t>Weiter mit 37. - 39.</t>
  </si>
  <si>
    <t>Weiter mit Block 3.6</t>
  </si>
  <si>
    <t>37.</t>
  </si>
  <si>
    <r>
      <t xml:space="preserve">Wie wird der Pool-Sollwert im Falle der aFRR  auf die einzelnen TEs verteilt? </t>
    </r>
    <r>
      <rPr>
        <sz val="11"/>
        <color rgb="FFC00000"/>
        <rFont val="Arial"/>
        <family val="2"/>
      </rPr>
      <t>*</t>
    </r>
  </si>
  <si>
    <t>Pro-rata</t>
  </si>
  <si>
    <t>Basierend auf einer internen Rangliste (MOL)</t>
  </si>
  <si>
    <t>38.</t>
  </si>
  <si>
    <r>
      <t xml:space="preserve">Können Sie sicherstellen, dass Ihr Leitsystem beim Empfang eines ungültigen oder nicht aktualisierten Sollwerts automatisch und unmittelbar ab Beginn der Störung auf einen Sollwert von 0 MW umschaltet? </t>
    </r>
    <r>
      <rPr>
        <sz val="11"/>
        <color rgb="FFC00000"/>
        <rFont val="Arial"/>
        <family val="2"/>
      </rPr>
      <t>*</t>
    </r>
  </si>
  <si>
    <t>Hinweis: Ein nicht aktualisierter Sollwert liegt vor, wenn innerhalb von 30 Sekunden kein neuer Sollwert empfangen wurde, das Heartbeat Signal Abweichungen aufweist oder ein Link Abfall signalisiert wird. Unberührt hiervon bleiben Sollwerte mit Handwertkennung. Diese sind vom Anbieter unabhängig von ihrer Aktualisierung zu akzeptieren.</t>
  </si>
  <si>
    <t>Ich versichere, dass der genannte Sachverhalt zutrifft.</t>
  </si>
  <si>
    <t>39.</t>
  </si>
  <si>
    <r>
      <t>Soll aFRR auch in Luxemburg vermarktet werden?</t>
    </r>
    <r>
      <rPr>
        <sz val="11"/>
        <color rgb="FFC00000"/>
        <rFont val="Arial"/>
        <family val="2"/>
      </rPr>
      <t xml:space="preserve"> *</t>
    </r>
  </si>
  <si>
    <t>40.</t>
  </si>
  <si>
    <r>
      <t xml:space="preserve">Soll eine Vermarktung von mFRR erfolgen? </t>
    </r>
    <r>
      <rPr>
        <sz val="11"/>
        <color rgb="FFC00000"/>
        <rFont val="Arial"/>
        <family val="2"/>
      </rPr>
      <t>*</t>
    </r>
  </si>
  <si>
    <t>Weiter mit 41. - 42.</t>
  </si>
  <si>
    <t>Weiter mit Abschnitt 4</t>
  </si>
  <si>
    <t>41.</t>
  </si>
  <si>
    <r>
      <t xml:space="preserve">Wie wird der Pool-Sollwert im Falle der mFRR  auf die einzelnen TEs verteilt? </t>
    </r>
    <r>
      <rPr>
        <sz val="11"/>
        <color rgb="FFC00000"/>
        <rFont val="Arial"/>
        <family val="2"/>
      </rPr>
      <t>*</t>
    </r>
  </si>
  <si>
    <t>42.</t>
  </si>
  <si>
    <r>
      <t xml:space="preserve">Soll mFRR auch in Luxemburg vermarktet werden? </t>
    </r>
    <r>
      <rPr>
        <sz val="11"/>
        <color rgb="FFC00000"/>
        <rFont val="Arial"/>
        <family val="2"/>
      </rPr>
      <t>*</t>
    </r>
  </si>
  <si>
    <t>43.</t>
  </si>
  <si>
    <r>
      <t xml:space="preserve">Wie gewährleisten Sie die durchgehende Vorhaltung der bezuschlagten Leistung sowie die operative Steuerung und Überwachung der Regelreserveerbringung? </t>
    </r>
    <r>
      <rPr>
        <sz val="11"/>
        <color rgb="FFC00000"/>
        <rFont val="Arial"/>
        <family val="2"/>
      </rPr>
      <t>*</t>
    </r>
  </si>
  <si>
    <t>Die Vorhaltung der bezuschlagten Leistung ist für den gesamten Vermarktungszeitraum sichergestellt und wird durch entsprechende Prozesse, einschließlich eines 24/7-Desks gewährleistet</t>
  </si>
  <si>
    <t xml:space="preserve">Der Dispatch ist 24/7 ist telefonisch erreichbar und kann auf Anforderung des ÜNB Handwerte setzen, Gebote anpassen, sowie im Besicherungsfall die erforderliche Ersatzleistung anfordern. </t>
  </si>
  <si>
    <t>Der 24/7 Dispatch prüft die online übertragenen Werte über den gesamten Vermarktungszeitraum auf Plausibilität.</t>
  </si>
  <si>
    <t>44.</t>
  </si>
  <si>
    <r>
      <t xml:space="preserve">Welche automatischen Alarme und Auslösemechanismen werden in Ihren Systemen implementiert, um eine unverzügliche Erkennung von Störungen sicherzustellen? </t>
    </r>
    <r>
      <rPr>
        <sz val="11"/>
        <color rgb="FFC00000"/>
        <rFont val="Arial"/>
        <family val="2"/>
      </rPr>
      <t>*</t>
    </r>
  </si>
  <si>
    <t>Bitte wählen Sie alle zutreffenden Antwortoptionen aus. </t>
  </si>
  <si>
    <t xml:space="preserve">Abweichungen einzelner Anlagendaten gegenüber den vorgegebenen Parametern werden automatisch detektiert. </t>
  </si>
  <si>
    <t xml:space="preserve">Die Netzfrequenz wird kontinuierlich überwacht und bei Abweichungen wird ein Alarm ausgelöst. </t>
  </si>
  <si>
    <t>45.</t>
  </si>
  <si>
    <r>
      <t xml:space="preserve">Welche anderen präventiven und korrektiven Maßnahmen und Instrumente setzen Sie zur Störungsvermeidung ein? </t>
    </r>
    <r>
      <rPr>
        <sz val="11"/>
        <color rgb="FFC00000"/>
        <rFont val="Arial"/>
        <family val="2"/>
      </rPr>
      <t>*</t>
    </r>
  </si>
  <si>
    <t>Die relevanten Betriebsparameter der einzelnen Anlagen unterliegen einem kontinuierlichen Monitoring.</t>
  </si>
  <si>
    <t>Alle technischen Komponenten der Anlagen im Pool werden gemäß den Herstellervorgaben regelmäßig gewartet.</t>
  </si>
  <si>
    <t>Die Kommunikationsanbindung zwischen Anlagen und Leitsystem ist redundant aufgebaut.</t>
  </si>
  <si>
    <t>Es sind Fallback Prozesse implementiert, die bei Bedarf durch den 24/7 Desk angewendet werden können.</t>
  </si>
  <si>
    <t>46.</t>
  </si>
  <si>
    <r>
      <t xml:space="preserve">Beschreiben Sie welche Arten von Störungen an Poolsteuerung und TE/RE/RG in Ihrem Leitsystem erfasst werden? </t>
    </r>
    <r>
      <rPr>
        <sz val="11"/>
        <color rgb="FFC00000"/>
        <rFont val="Arial"/>
        <family val="2"/>
      </rPr>
      <t>*</t>
    </r>
  </si>
  <si>
    <t>Störungen am Leitsystem selbst</t>
  </si>
  <si>
    <t>Störungen der Kommunikationsanbindung</t>
  </si>
  <si>
    <t>Ausfall einer Anlage oder Anlagenkomponente (z.B. erkannt durch anlagenspezifische Detektoren)</t>
  </si>
  <si>
    <t>Erkennung unplausibler Online-Werte (z.B. durch eingefrorene oder außerhalb des zulässigen Wertebereichs liegende Datenpunkte)</t>
  </si>
  <si>
    <t xml:space="preserve">5. </t>
  </si>
  <si>
    <t xml:space="preserve">5.1 </t>
  </si>
  <si>
    <t>47.</t>
  </si>
  <si>
    <r>
      <t xml:space="preserve">Wie ist die Besicherung für den Störungsfall bei Ihnen organisiert? </t>
    </r>
    <r>
      <rPr>
        <sz val="11"/>
        <color rgb="FFC00000"/>
        <rFont val="Arial"/>
        <family val="2"/>
      </rPr>
      <t>*</t>
    </r>
  </si>
  <si>
    <r>
      <rPr>
        <b/>
        <i/>
        <sz val="11"/>
        <color rgb="FFC00000"/>
        <rFont val="Arial"/>
        <family val="2"/>
      </rPr>
      <t>Hinweis</t>
    </r>
    <r>
      <rPr>
        <i/>
        <sz val="11"/>
        <color theme="0" tint="-0.499984740745262"/>
        <rFont val="Arial"/>
        <family val="2"/>
      </rPr>
      <t>: Weiterführende Informationen finden Sie im</t>
    </r>
    <r>
      <rPr>
        <u/>
        <sz val="11"/>
        <color theme="3" tint="0.499984740745262"/>
        <rFont val="Arial"/>
        <family val="2"/>
      </rPr>
      <t xml:space="preserve"> Leitfaden zur Besicherung von Regelleistung</t>
    </r>
  </si>
  <si>
    <t>Interne Besicherung in derselben Regelzone</t>
  </si>
  <si>
    <t xml:space="preserve">Besicherung über weitere Pools in einer anderen deutschen Regelzone </t>
  </si>
  <si>
    <t>Besicherungsvertrag mit einem externen Dritten</t>
  </si>
  <si>
    <t>48.</t>
  </si>
  <si>
    <r>
      <t xml:space="preserve">Für welche Szenarien ist die Besicherung vorgesehen? </t>
    </r>
    <r>
      <rPr>
        <sz val="11"/>
        <color rgb="FFC00000"/>
        <rFont val="Arial"/>
        <family val="2"/>
      </rPr>
      <t>*</t>
    </r>
  </si>
  <si>
    <t>Technische Störungen an der TE</t>
  </si>
  <si>
    <t xml:space="preserve">Fehler in der Vermarktungsprognose (bei erneuerbaren Energien) </t>
  </si>
  <si>
    <t>49.</t>
  </si>
  <si>
    <r>
      <t xml:space="preserve">Wie bestimmen Sie die Höhe der erforderlichen Besicherungsleistung für Ihren Pool? </t>
    </r>
    <r>
      <rPr>
        <sz val="11"/>
        <color rgb="FFC00000"/>
        <rFont val="Arial"/>
        <family val="2"/>
      </rPr>
      <t>*</t>
    </r>
  </si>
  <si>
    <t>Die Sicherheitsmarge orientiert sich mindestens an der Leistung der größten Anlage, die sich in der Vermarktung befindet.</t>
  </si>
  <si>
    <t>Weiter bei Frage 51.</t>
  </si>
  <si>
    <t>Es werden mehrere Anlagen zur Auslegung der Besicherung vorgesehen, da von höheren Ausfallwahrscheinlichkeiten auszugehen ist.</t>
  </si>
  <si>
    <t>Die Sicherheitsmarge wird auf Basis eines festen Prozentsatzes der bezuschlagten Leistung bestimmt.</t>
  </si>
  <si>
    <t>Weiter bei Frage 50.</t>
  </si>
  <si>
    <t>50.</t>
  </si>
  <si>
    <r>
      <t xml:space="preserve">Es wird eine Sicherheitsmarge von </t>
    </r>
    <r>
      <rPr>
        <b/>
        <sz val="11"/>
        <color theme="1"/>
        <rFont val="Arial"/>
        <family val="2"/>
      </rPr>
      <t>XX</t>
    </r>
    <r>
      <rPr>
        <sz val="11"/>
        <color theme="1"/>
        <rFont val="Arial"/>
        <family val="2"/>
      </rPr>
      <t xml:space="preserve"> % eingeplant, um die vermarktbare Leistung zu bestimmen. </t>
    </r>
    <r>
      <rPr>
        <sz val="11"/>
        <color rgb="FFC00000"/>
        <rFont val="Arial"/>
        <family val="2"/>
      </rPr>
      <t xml:space="preserve"> *</t>
    </r>
  </si>
  <si>
    <t>Bitte tragen Sie, die für XX vorgesehene Sicherheitsmarge in Prozent ein.</t>
  </si>
  <si>
    <t>51.</t>
  </si>
  <si>
    <r>
      <t xml:space="preserve">Wie erfolgt die Substitution der fehlenden Leistung im Störungsfall? </t>
    </r>
    <r>
      <rPr>
        <sz val="11"/>
        <color rgb="FFC00000"/>
        <rFont val="Arial"/>
        <family val="2"/>
      </rPr>
      <t>*</t>
    </r>
  </si>
  <si>
    <t>Manuell durch das Setzen von Handwerten</t>
  </si>
  <si>
    <t>Semi-automatisiert über die eingesetzten IT-Systeme.</t>
  </si>
  <si>
    <t>Vollautomatisiert durch die eingesetzten IT-Systeme.</t>
  </si>
  <si>
    <t>Bei Ausfall der (semi-)automatischen Leistungssubstitution erfolgt die Durchführung manuell.</t>
  </si>
  <si>
    <t>52.</t>
  </si>
  <si>
    <r>
      <t>In welcher Zeit erfolgt die Substitution der fehlenden Leistung im Störungsfall?</t>
    </r>
    <r>
      <rPr>
        <sz val="11"/>
        <color rgb="FFC00000"/>
        <rFont val="Arial"/>
        <family val="2"/>
      </rPr>
      <t xml:space="preserve"> *</t>
    </r>
  </si>
  <si>
    <r>
      <rPr>
        <b/>
        <i/>
        <sz val="11"/>
        <color rgb="FFC00000"/>
        <rFont val="Arial"/>
        <family val="2"/>
      </rPr>
      <t xml:space="preserve">Hinweis: </t>
    </r>
    <r>
      <rPr>
        <i/>
        <sz val="11"/>
        <color theme="0" tint="-0.499984740745262"/>
        <rFont val="Arial"/>
        <family val="2"/>
      </rPr>
      <t xml:space="preserve">
Anforderungen bei interner Besicherung:
Der Regelreserveanbieter muss durch geeignete Maßnahmen sicherstellen, dass Störungen bei der Vorhaltung und / oder Erbringung sofort erkannt und behoben werden. Die korrekte Vorhaltung und / oder Erbringung muss spätestens 15 Minuten nach dem Ende der Viertelstunde, in der die Störung aufgetreten ist, wieder gewährleistet sein. (Vgl. PQ-Bedingungen Kapitel 2.11 Erkennung und Behebung von Störungen)
Anforderungen bei externer oder regelzonenübergreifender FRR-Besicherung:
Die korrekte Vorhaltung und Erbringung der Leistung sollte spätestens nach 40 Minuten wieder sichergestellt sein (25 Minuten gemäß GCT RAM sowie zusätzlich 15 Minuten, falls die GCT RAM zum Zeitpunkt des Störungseintritts gerade verstrichen ist).</t>
    </r>
  </si>
  <si>
    <t>Innerhalb von 60 Sekunden.</t>
  </si>
  <si>
    <t>Innerhalb von 15 Minuten</t>
  </si>
  <si>
    <t>Innerhalb von 30 Minuten</t>
  </si>
  <si>
    <t xml:space="preserve">Innerhalb von 40 Minuten (bei externer oder regelzonenübergreifender FRR-Besicherung) </t>
  </si>
  <si>
    <t xml:space="preserve">5.2 </t>
  </si>
  <si>
    <t>53.</t>
  </si>
  <si>
    <r>
      <t xml:space="preserve">Welche Maßnahmen und Prozesse kommen in Ihrem Unternehmen zur Anwendung, wenn nach der GCT im RAM der Ausfall einer oder mehrerer Anlagen eintritt?  </t>
    </r>
    <r>
      <rPr>
        <sz val="11"/>
        <color rgb="FFC00000"/>
        <rFont val="Arial"/>
        <family val="2"/>
      </rPr>
      <t>*</t>
    </r>
  </si>
  <si>
    <r>
      <rPr>
        <b/>
        <i/>
        <sz val="11"/>
        <color rgb="FFC00000"/>
        <rFont val="Arial"/>
        <family val="2"/>
      </rPr>
      <t>Hinweis:</t>
    </r>
    <r>
      <rPr>
        <i/>
        <sz val="11"/>
        <color theme="0" tint="-0.499984740745262"/>
        <rFont val="Arial"/>
        <family val="2"/>
      </rPr>
      <t xml:space="preserve"> Ist die Umsetzung nicht möglich, ist die gemeldete Vorhaltung zwingend zu reduzieren; es kann eine Pönale anfallen. Ab 25 MW ist der ÜNB zusätzlich telefonisch zu informieren (vgl. RV, Anlage 4 § 6 Abs. 1). Link:</t>
    </r>
    <r>
      <rPr>
        <i/>
        <u/>
        <sz val="11"/>
        <color theme="0" tint="-0.499984740745262"/>
        <rFont val="Arial"/>
        <family val="2"/>
      </rPr>
      <t xml:space="preserve"> </t>
    </r>
    <r>
      <rPr>
        <u/>
        <sz val="11"/>
        <color theme="3" tint="0.249977111117893"/>
        <rFont val="Arial"/>
        <family val="2"/>
      </rPr>
      <t>Muster-Rahmenvertrag aFRR</t>
    </r>
  </si>
  <si>
    <t>Nicht zutreffend, da ausschließlich FCR vermarktet werden soll.</t>
  </si>
  <si>
    <t>Die nicht verfügbare Leistung wird poolintern substituiert (Aktivierung der internen Besicherung).</t>
  </si>
  <si>
    <r>
      <t xml:space="preserve">Die nicht verfügbare Leistung wird durch Einheiten eigener Pools in anderen deutschen Regelzonen oder durch externe Einheiten ersetzt. Die Umsetzung erfolgt über die Abgabe eines entsprechenden Gebots am RAM.
</t>
    </r>
    <r>
      <rPr>
        <i/>
        <sz val="11"/>
        <color theme="1"/>
        <rFont val="Arial"/>
        <family val="2"/>
      </rPr>
      <t>[Hinweis: Bis die über die RAM‑Gebotsabgabe ausgelöste Leistungssubstitution wirksam wird, fällt für die verursachte Untererfüllung eine Pönale an.]</t>
    </r>
  </si>
  <si>
    <t>54.</t>
  </si>
  <si>
    <r>
      <t>Sollte die Störung einer TE/RE/RG erkannt werden, dann muss diese entsprechend aus der Poolaggregation ausgeschlossen und nicht oder reduziert in den Summenwerten des Pools berücksichtigt werden.</t>
    </r>
    <r>
      <rPr>
        <sz val="11"/>
        <color rgb="FFC00000"/>
        <rFont val="Arial"/>
        <family val="2"/>
      </rPr>
      <t xml:space="preserve"> *</t>
    </r>
  </si>
  <si>
    <t>Ich versichere, dass die dargestellte Vorgehensweise in den eingesetzten IT-Systemen implementiert ist.</t>
  </si>
  <si>
    <t>55.</t>
  </si>
  <si>
    <r>
      <t>Welche Maßnahmen und Instrumente setzen Sie ein, um erkannte Störungen zu beheben?</t>
    </r>
    <r>
      <rPr>
        <sz val="11"/>
        <color rgb="FFC00000"/>
        <rFont val="Arial"/>
        <family val="2"/>
      </rPr>
      <t xml:space="preserve"> *</t>
    </r>
  </si>
  <si>
    <t>Eine Umschaltung auf redundante Systeme.</t>
  </si>
  <si>
    <t>Das Zu-/ Abschalten von Anlagen.</t>
  </si>
  <si>
    <t>Handelsaktivitäten, die der Sicherstellung bzw. der Wiederherstellung des Regelpotentials dienen.</t>
  </si>
  <si>
    <t>Bei IT-Störungen wird die unverzügliche Behebung durch eine interne 24/7-IT-Rufbereitschaft oder durch extern geschlossene Serviceverträge sichergestellt.</t>
  </si>
  <si>
    <t>56.</t>
  </si>
  <si>
    <r>
      <t xml:space="preserve">Nach welchen Kriterien entscheiden Sie, ob eine entstörte Anlage wieder in den Pool aufgenommen und erneut zur Vermarktung zugelassen wird? </t>
    </r>
    <r>
      <rPr>
        <sz val="11"/>
        <color rgb="FFC00000"/>
        <rFont val="Arial"/>
        <family val="2"/>
      </rPr>
      <t>*</t>
    </r>
  </si>
  <si>
    <r>
      <t xml:space="preserve">Störungsfreier Betrieb der Anlage über einen Zeitraum von </t>
    </r>
    <r>
      <rPr>
        <b/>
        <sz val="11"/>
        <color theme="1"/>
        <rFont val="Arial"/>
        <family val="2"/>
      </rPr>
      <t xml:space="preserve">XX </t>
    </r>
    <r>
      <rPr>
        <sz val="11"/>
        <color theme="1"/>
        <rFont val="Arial"/>
        <family val="2"/>
      </rPr>
      <t>Minuten.</t>
    </r>
  </si>
  <si>
    <t>Weiter bei Frage 57.</t>
  </si>
  <si>
    <r>
      <t xml:space="preserve">Überwachung des Arbeitspunktes der Anlage. Wenn der Arbeitspunkt vor Eintritt der Störung ungleich Null war, dann muss der IST-Wert der Anlage mindestens </t>
    </r>
    <r>
      <rPr>
        <b/>
        <sz val="11"/>
        <color theme="1"/>
        <rFont val="Arial"/>
        <family val="2"/>
      </rPr>
      <t>YY</t>
    </r>
    <r>
      <rPr>
        <sz val="11"/>
        <color theme="1"/>
        <rFont val="Arial"/>
        <family val="2"/>
      </rPr>
      <t xml:space="preserve"> Minuten dem vorherigen Arbeitspunkt entsprechen.</t>
    </r>
  </si>
  <si>
    <t>Weiter bei Frage 58.</t>
  </si>
  <si>
    <r>
      <t xml:space="preserve">Kommunikationsanbindung ist für einen Zeitraum von </t>
    </r>
    <r>
      <rPr>
        <b/>
        <sz val="11"/>
        <color theme="1"/>
        <rFont val="Arial"/>
        <family val="2"/>
      </rPr>
      <t>ZZ</t>
    </r>
    <r>
      <rPr>
        <sz val="11"/>
        <color theme="1"/>
        <rFont val="Arial"/>
        <family val="2"/>
      </rPr>
      <t xml:space="preserve"> Minuten störungsfrei.</t>
    </r>
  </si>
  <si>
    <t>Weiter bei Frage 59.</t>
  </si>
  <si>
    <t>Weiter mit Abschnitt 6</t>
  </si>
  <si>
    <t>57.</t>
  </si>
  <si>
    <r>
      <t xml:space="preserve">Bitte geben Sie im zutreffenden Fall den Wert für </t>
    </r>
    <r>
      <rPr>
        <b/>
        <sz val="11"/>
        <color theme="1"/>
        <rFont val="Arial"/>
        <family val="2"/>
      </rPr>
      <t>XX</t>
    </r>
    <r>
      <rPr>
        <sz val="11"/>
        <color theme="1"/>
        <rFont val="Arial"/>
        <family val="2"/>
      </rPr>
      <t xml:space="preserve"> in Minuten an.  </t>
    </r>
    <r>
      <rPr>
        <sz val="11"/>
        <color rgb="FFC00000"/>
        <rFont val="Arial"/>
        <family val="2"/>
      </rPr>
      <t>*</t>
    </r>
  </si>
  <si>
    <t>58.</t>
  </si>
  <si>
    <r>
      <t xml:space="preserve">Bitte geben Sie im zutreffenden Fall den Wert für </t>
    </r>
    <r>
      <rPr>
        <b/>
        <sz val="11"/>
        <color theme="1"/>
        <rFont val="Arial"/>
        <family val="2"/>
      </rPr>
      <t>YY</t>
    </r>
    <r>
      <rPr>
        <sz val="11"/>
        <color theme="1"/>
        <rFont val="Arial"/>
        <family val="2"/>
      </rPr>
      <t xml:space="preserve"> in Minuten an.  </t>
    </r>
    <r>
      <rPr>
        <sz val="11"/>
        <color rgb="FFC00000"/>
        <rFont val="Arial"/>
        <family val="2"/>
      </rPr>
      <t>*</t>
    </r>
  </si>
  <si>
    <t>59.</t>
  </si>
  <si>
    <r>
      <t xml:space="preserve">Bitte geben Sie im zutreffenden Fall den Wert für </t>
    </r>
    <r>
      <rPr>
        <b/>
        <sz val="11"/>
        <color theme="1"/>
        <rFont val="Arial"/>
        <family val="2"/>
      </rPr>
      <t>ZZ</t>
    </r>
    <r>
      <rPr>
        <sz val="11"/>
        <color theme="1"/>
        <rFont val="Arial"/>
        <family val="2"/>
      </rPr>
      <t xml:space="preserve"> in Minuten an.  </t>
    </r>
    <r>
      <rPr>
        <sz val="11"/>
        <color rgb="FFC00000"/>
        <rFont val="Arial"/>
        <family val="2"/>
      </rPr>
      <t>*</t>
    </r>
  </si>
  <si>
    <t>60.</t>
  </si>
  <si>
    <r>
      <rPr>
        <b/>
        <sz val="11"/>
        <color rgb="FFC00000"/>
        <rFont val="Arial"/>
        <family val="2"/>
      </rPr>
      <t xml:space="preserve">Hinweis: </t>
    </r>
    <r>
      <rPr>
        <b/>
        <sz val="11"/>
        <color theme="1"/>
        <rFont val="Arial"/>
        <family val="2"/>
      </rPr>
      <t>Für den Fall, dass dieser Fragebogen Ihr Konzept nicht vollständig abbildet, steht Ihnen ein separates Upload Blatt in der Arbeitsmappe zu Verfügung. Hier können ergänzende Dokumente, Grafiken etc. eingebettet werden.</t>
    </r>
  </si>
  <si>
    <t>61.</t>
  </si>
  <si>
    <r>
      <t xml:space="preserve">Ich versichere, dass sämtliche von mir gemachten Angaben vollständig und wahrheitsgemäß sind. Ich bin mir bewusst, dass unrichtige oder unvollständige Angaben straf- und zivilrechtliche Konsequenzen nach sich ziehen können. Etwaige Unklarheiten habe ich umgehend meinem Übertragungsnetzbetreiber gemeldet. </t>
    </r>
    <r>
      <rPr>
        <sz val="11"/>
        <color rgb="FFC00000"/>
        <rFont val="Arial"/>
        <family val="2"/>
      </rPr>
      <t>*</t>
    </r>
  </si>
  <si>
    <t>Hiermit versichere ich, dass der oben aufgeführte Sachverhalt zutrifft.</t>
  </si>
  <si>
    <t>Poolerbringungskonzept - Ergebniszusammenfassung</t>
  </si>
  <si>
    <t xml:space="preserve">Fragen </t>
  </si>
  <si>
    <t>Antworten</t>
  </si>
  <si>
    <t>Hinweise</t>
  </si>
  <si>
    <t>Seite 1 - Uploadblatt</t>
  </si>
  <si>
    <t>Seite 4 - Uploadblatt</t>
  </si>
  <si>
    <t>Seite 2 - Uploadblatt</t>
  </si>
  <si>
    <t>Seite 5 - Uploadblatt</t>
  </si>
  <si>
    <t>Seite 3 - Uploadblatt</t>
  </si>
  <si>
    <t>Seite 6 - Uploadblatt</t>
  </si>
  <si>
    <t>Hilfsblatt</t>
  </si>
  <si>
    <t>Dient zur Sammlung der abgegebenen Antworten und als Grundlage für das exportfähige Ergebnisdatenblatt</t>
  </si>
  <si>
    <t>Anzahl Antworten pro Frage</t>
  </si>
  <si>
    <t>Benötigte Zeilen pro Frage</t>
  </si>
  <si>
    <t>Kumulierte Zeilen</t>
  </si>
  <si>
    <t xml:space="preserve">Zeilen-Index für Frage </t>
  </si>
  <si>
    <t>Abschnitt-ID</t>
  </si>
  <si>
    <t>Frage-Typ</t>
  </si>
  <si>
    <t>FT</t>
  </si>
  <si>
    <t>MA</t>
  </si>
  <si>
    <t>KPF</t>
  </si>
  <si>
    <t>EA</t>
  </si>
  <si>
    <t>VZ</t>
  </si>
  <si>
    <t>OA</t>
  </si>
  <si>
    <t>47.1</t>
  </si>
  <si>
    <t>47.2</t>
  </si>
  <si>
    <t>47.3</t>
  </si>
  <si>
    <r>
      <t xml:space="preserve">Geben Sie die dazugehörige Zykluszeit in Sekunden an. </t>
    </r>
    <r>
      <rPr>
        <sz val="11"/>
        <color rgb="FFC00000"/>
        <rFont val="Arial"/>
        <family val="2"/>
      </rPr>
      <t>*</t>
    </r>
  </si>
  <si>
    <t>Leitfaden - Poolerbringungskonzept - Version 1.0, 23.07.2026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</si>
</sst>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font>
      <sz val="11"/>
      <color theme="1"/>
      <name val="Aptos Narrow"/>
      <family val="2"/>
      <scheme val="minor"/>
    </font>
    <font>
      <b/>
      <sz val="11"/>
      <color theme="1"/>
      <name val="Aptos Narrow"/>
      <family val="2"/>
      <scheme val="minor"/>
    </font>
    <font>
      <b/>
      <sz val="11"/>
      <color theme="1"/>
      <name val="Arial"/>
      <family val="2"/>
    </font>
    <font>
      <sz val="11"/>
      <color theme="1"/>
      <name val="Arial"/>
      <family val="2"/>
    </font>
    <font>
      <b/>
      <sz val="12"/>
      <color theme="1"/>
      <name val="Arial"/>
      <family val="2"/>
    </font>
    <font>
      <b/>
      <sz val="14"/>
      <color theme="1"/>
      <name val="Arial"/>
      <family val="2"/>
    </font>
    <font>
      <sz val="14"/>
      <color theme="1"/>
      <name val="Arial"/>
      <family val="2"/>
    </font>
    <font>
      <sz val="11"/>
      <name val="Arial"/>
      <family val="2"/>
    </font>
    <font>
      <sz val="14"/>
      <name val="Arial"/>
      <family val="2"/>
    </font>
    <font>
      <sz val="8"/>
      <name val="Aptos Narrow"/>
      <family val="2"/>
      <scheme val="minor"/>
    </font>
    <font>
      <b/>
      <sz val="16"/>
      <color theme="1"/>
      <name val="Arial"/>
      <family val="2"/>
    </font>
    <font>
      <sz val="11"/>
      <color rgb="FFC00000"/>
      <name val="Arial"/>
      <family val="2"/>
    </font>
    <font>
      <i/>
      <sz val="11"/>
      <color theme="0" tint="-0.499984740745262"/>
      <name val="Arial"/>
      <family val="2"/>
    </font>
    <font>
      <i/>
      <sz val="11"/>
      <name val="Arial"/>
      <family val="2"/>
    </font>
    <font>
      <vertAlign val="subscript"/>
      <sz val="11"/>
      <color theme="1"/>
      <name val="Arial"/>
      <family val="2"/>
    </font>
    <font>
      <b/>
      <sz val="11"/>
      <color rgb="FFFF5050"/>
      <name val="Arial"/>
      <family val="2"/>
    </font>
    <font>
      <b/>
      <i/>
      <sz val="11"/>
      <color theme="0" tint="-0.499984740745262"/>
      <name val="Arial"/>
      <family val="2"/>
    </font>
    <font>
      <i/>
      <sz val="11"/>
      <color theme="1"/>
      <name val="Arial"/>
      <family val="2"/>
    </font>
    <font>
      <b/>
      <sz val="11"/>
      <name val="Arial"/>
      <family val="2"/>
    </font>
    <font>
      <sz val="11"/>
      <color theme="0" tint="-0.499984740745262"/>
      <name val="Arial"/>
      <family val="2"/>
    </font>
    <font>
      <sz val="10"/>
      <color rgb="FF242424"/>
      <name val="Arial Unicode MS"/>
    </font>
    <font>
      <b/>
      <sz val="12"/>
      <color theme="1"/>
      <name val="Aptos Narrow"/>
      <family val="2"/>
      <scheme val="minor"/>
    </font>
    <font>
      <sz val="11"/>
      <color rgb="FFC00000"/>
      <name val="Aptos Narrow"/>
      <family val="2"/>
      <scheme val="minor"/>
    </font>
    <font>
      <u/>
      <sz val="11"/>
      <color theme="10"/>
      <name val="Aptos Narrow"/>
      <family val="2"/>
      <scheme val="minor"/>
    </font>
    <font>
      <sz val="9"/>
      <color rgb="FF000000"/>
      <name val="Segoe UI"/>
      <family val="2"/>
    </font>
    <font>
      <sz val="7"/>
      <color rgb="FF000000"/>
      <name val="Segoe UI"/>
      <family val="2"/>
    </font>
    <font>
      <u/>
      <sz val="11"/>
      <color theme="3" tint="0.249977111117893"/>
      <name val="Arial"/>
      <family val="2"/>
    </font>
    <font>
      <u/>
      <sz val="11"/>
      <color theme="3" tint="0.499984740745262"/>
      <name val="Arial"/>
      <family val="2"/>
    </font>
    <font>
      <b/>
      <i/>
      <sz val="11"/>
      <color rgb="FFC00000"/>
      <name val="Arial"/>
      <family val="2"/>
    </font>
    <font>
      <i/>
      <u/>
      <sz val="11"/>
      <color theme="0" tint="-0.499984740745262"/>
      <name val="Arial"/>
      <family val="2"/>
    </font>
    <font>
      <b/>
      <sz val="11"/>
      <color rgb="FFC00000"/>
      <name val="Arial"/>
      <family val="2"/>
    </font>
    <font>
      <u/>
      <sz val="16"/>
      <color theme="3" tint="0.249977111117893"/>
      <name val="Aptos Narrow"/>
      <family val="2"/>
      <scheme val="minor"/>
    </font>
    <font>
      <sz val="11"/>
      <name val="Aptos Narrow"/>
      <family val="2"/>
      <scheme val="minor"/>
    </font>
    <font>
      <sz val="12"/>
      <color theme="1"/>
      <name val="Arial"/>
      <family val="2"/>
    </font>
    <font>
      <sz val="12"/>
      <color rgb="FFC00000"/>
      <name val="Arial"/>
      <family val="2"/>
    </font>
    <font>
      <sz val="12"/>
      <name val="Arial"/>
      <family val="2"/>
    </font>
    <font>
      <b/>
      <sz val="12"/>
      <color rgb="FFFF5050"/>
      <name val="Arial"/>
      <family val="2"/>
    </font>
    <font>
      <sz val="11"/>
      <color theme="0"/>
      <name val="Aptos Narrow"/>
      <family val="2"/>
      <scheme val="minor"/>
    </font>
    <font>
      <b/>
      <sz val="14"/>
      <color theme="0"/>
      <name val="Arial"/>
      <family val="2"/>
    </font>
    <font>
      <b/>
      <sz val="11"/>
      <color theme="0"/>
      <name val="Arial"/>
      <family val="2"/>
    </font>
    <font>
      <sz val="11"/>
      <color theme="0"/>
      <name val="Arial"/>
      <family val="2"/>
    </font>
    <font>
      <i/>
      <sz val="11"/>
      <color theme="0"/>
      <name val="Arial"/>
      <family val="2"/>
    </font>
    <font>
      <b/>
      <sz val="10"/>
      <color theme="0"/>
      <name val="Arial"/>
      <family val="2"/>
    </font>
    <font>
      <sz val="10"/>
      <color theme="0"/>
      <name val="Arial"/>
      <family val="2"/>
    </font>
    <font>
      <i/>
      <sz val="10"/>
      <color theme="0"/>
      <name val="Arial"/>
      <family val="2"/>
    </font>
    <font>
      <sz val="10"/>
      <color theme="0"/>
      <name val="Aptos Narrow"/>
      <family val="2"/>
      <scheme val="minor"/>
    </font>
    <font>
      <b/>
      <sz val="12"/>
      <color theme="0"/>
      <name val="Arial"/>
      <family val="2"/>
    </font>
  </fonts>
  <fills count="11">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7"/>
        <bgColor indexed="64"/>
      </patternFill>
    </fill>
    <fill>
      <patternFill patternType="solid">
        <fgColor theme="8"/>
        <bgColor indexed="64"/>
      </patternFill>
    </fill>
    <fill>
      <patternFill patternType="solid">
        <fgColor rgb="FFFFC000"/>
        <bgColor indexed="64"/>
      </patternFill>
    </fill>
    <fill>
      <patternFill patternType="solid">
        <fgColor theme="9"/>
        <bgColor indexed="64"/>
      </patternFill>
    </fill>
  </fills>
  <borders count="40">
    <border>
      <left/>
      <right/>
      <top/>
      <bottom/>
      <diagonal/>
    </border>
    <border>
      <left/>
      <right/>
      <top style="thin">
        <color rgb="FFFF0000"/>
      </top>
      <bottom/>
      <diagonal/>
    </border>
    <border>
      <left style="thin">
        <color rgb="FFFF0000"/>
      </left>
      <right/>
      <top style="thin">
        <color rgb="FFFF0000"/>
      </top>
      <bottom/>
      <diagonal/>
    </border>
    <border>
      <left style="thin">
        <color rgb="FFFF0000"/>
      </left>
      <right/>
      <top/>
      <bottom/>
      <diagonal/>
    </border>
    <border>
      <left style="thin">
        <color rgb="FFFF0000"/>
      </left>
      <right/>
      <top/>
      <bottom style="thin">
        <color rgb="FFFF0000"/>
      </bottom>
      <diagonal/>
    </border>
    <border>
      <left/>
      <right/>
      <top/>
      <bottom style="thin">
        <color rgb="FFFF0000"/>
      </bottom>
      <diagonal/>
    </border>
    <border>
      <left/>
      <right/>
      <top style="thin">
        <color theme="0" tint="-0.14999847407452621"/>
      </top>
      <bottom style="thin">
        <color theme="0" tint="-0.14999847407452621"/>
      </bottom>
      <diagonal/>
    </border>
    <border>
      <left/>
      <right/>
      <top/>
      <bottom style="thin">
        <color theme="0" tint="-0.14999847407452621"/>
      </bottom>
      <diagonal/>
    </border>
    <border>
      <left/>
      <right style="thin">
        <color theme="0" tint="-0.14999847407452621"/>
      </right>
      <top/>
      <bottom style="thin">
        <color theme="0" tint="-0.14999847407452621"/>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top/>
      <bottom style="medium">
        <color theme="0" tint="-0.249977111117893"/>
      </bottom>
      <diagonal/>
    </border>
    <border>
      <left/>
      <right/>
      <top/>
      <bottom style="double">
        <color theme="0" tint="-0.249977111117893"/>
      </bottom>
      <diagonal/>
    </border>
    <border>
      <left/>
      <right/>
      <top style="double">
        <color theme="0" tint="-0.249977111117893"/>
      </top>
      <bottom style="thin">
        <color theme="0" tint="-0.249977111117893"/>
      </bottom>
      <diagonal/>
    </border>
    <border>
      <left style="thin">
        <color theme="0" tint="-0.249977111117893"/>
      </left>
      <right/>
      <top/>
      <bottom/>
      <diagonal/>
    </border>
    <border>
      <left style="thin">
        <color theme="0" tint="-0.249977111117893"/>
      </left>
      <right/>
      <top/>
      <bottom style="double">
        <color theme="0" tint="-0.249977111117893"/>
      </bottom>
      <diagonal/>
    </border>
    <border>
      <left style="thin">
        <color theme="0" tint="-0.249977111117893"/>
      </left>
      <right/>
      <top/>
      <bottom style="medium">
        <color theme="0" tint="-0.249977111117893"/>
      </bottom>
      <diagonal/>
    </border>
    <border>
      <left style="thin">
        <color theme="0" tint="-0.249977111117893"/>
      </left>
      <right/>
      <top/>
      <bottom style="thin">
        <color theme="0" tint="-0.14999847407452621"/>
      </bottom>
      <diagonal/>
    </border>
    <border>
      <left style="thin">
        <color theme="0" tint="-0.249977111117893"/>
      </left>
      <right/>
      <top style="thin">
        <color theme="0" tint="-0.249977111117893"/>
      </top>
      <bottom style="thin">
        <color theme="0" tint="-0.249977111117893"/>
      </bottom>
      <diagonal/>
    </border>
    <border>
      <left/>
      <right/>
      <top/>
      <bottom style="thin">
        <color theme="0" tint="-0.249977111117893"/>
      </bottom>
      <diagonal/>
    </border>
    <border>
      <left style="thin">
        <color rgb="FFB2B2B2"/>
      </left>
      <right style="thin">
        <color rgb="FFB2B2B2"/>
      </right>
      <top style="thin">
        <color rgb="FFB2B2B2"/>
      </top>
      <bottom style="thin">
        <color rgb="FFB2B2B2"/>
      </bottom>
      <diagonal/>
    </border>
    <border>
      <left/>
      <right style="thin">
        <color rgb="FFB2B2B2"/>
      </right>
      <top style="thin">
        <color rgb="FFB2B2B2"/>
      </top>
      <bottom style="thin">
        <color rgb="FFB2B2B2"/>
      </bottom>
      <diagonal/>
    </border>
    <border>
      <left style="thin">
        <color indexed="64"/>
      </left>
      <right/>
      <top style="thin">
        <color rgb="FFB2B2B2"/>
      </top>
      <bottom style="thin">
        <color rgb="FFB2B2B2"/>
      </bottom>
      <diagonal/>
    </border>
    <border>
      <left/>
      <right/>
      <top style="thin">
        <color theme="0" tint="-0.249977111117893"/>
      </top>
      <bottom style="thin">
        <color theme="0" tint="-0.14999847407452621"/>
      </bottom>
      <diagonal/>
    </border>
    <border>
      <left/>
      <right/>
      <top style="thin">
        <color theme="0" tint="-0.14999847407452621"/>
      </top>
      <bottom/>
      <diagonal/>
    </border>
    <border>
      <left/>
      <right style="thin">
        <color rgb="FFFF0000"/>
      </right>
      <top/>
      <bottom/>
      <diagonal/>
    </border>
    <border>
      <left/>
      <right style="thin">
        <color rgb="FFFF0000"/>
      </right>
      <top style="thin">
        <color rgb="FFFF0000"/>
      </top>
      <bottom/>
      <diagonal/>
    </border>
    <border>
      <left/>
      <right style="thin">
        <color rgb="FFFF0000"/>
      </right>
      <top/>
      <bottom style="thin">
        <color rgb="FFFF0000"/>
      </bottom>
      <diagonal/>
    </border>
    <border>
      <left style="thin">
        <color theme="0" tint="-0.249977111117893"/>
      </left>
      <right/>
      <top/>
      <bottom style="thin">
        <color theme="0" tint="-0.249977111117893"/>
      </bottom>
      <diagonal/>
    </border>
    <border>
      <left/>
      <right style="thin">
        <color theme="0" tint="-0.249977111117893"/>
      </right>
      <top/>
      <bottom style="double">
        <color theme="0" tint="-0.249977111117893"/>
      </bottom>
      <diagonal/>
    </border>
    <border>
      <left/>
      <right/>
      <top/>
      <bottom style="double">
        <color rgb="FFB2B2B2"/>
      </bottom>
      <diagonal/>
    </border>
    <border>
      <left style="thin">
        <color theme="0" tint="-0.249977111117893"/>
      </left>
      <right/>
      <top/>
      <bottom style="double">
        <color rgb="FFB2B2B2"/>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right/>
      <top style="thin">
        <color theme="0" tint="-0.249977111117893"/>
      </top>
      <bottom/>
      <diagonal/>
    </border>
  </borders>
  <cellStyleXfs count="2">
    <xf numFmtId="0" fontId="0" fillId="0" borderId="0"/>
    <xf numFmtId="0" fontId="23" fillId="0" borderId="0" applyNumberFormat="0" applyFill="0" applyBorder="0" applyAlignment="0" applyProtection="0"/>
  </cellStyleXfs>
  <cellXfs count="280">
    <xf numFmtId="0" fontId="0" fillId="0" borderId="0" xfId="0"/>
    <xf numFmtId="0" fontId="3" fillId="0" borderId="0" xfId="0" applyFont="1"/>
    <xf numFmtId="0" fontId="0" fillId="3" borderId="0" xfId="0" applyFill="1"/>
    <xf numFmtId="0" fontId="3" fillId="3" borderId="0" xfId="0" applyFont="1" applyFill="1" applyAlignment="1">
      <alignment horizontal="left" vertical="top" wrapText="1"/>
    </xf>
    <xf numFmtId="0" fontId="3" fillId="3" borderId="0" xfId="0" applyFont="1" applyFill="1"/>
    <xf numFmtId="0" fontId="5" fillId="3" borderId="2" xfId="0" applyFont="1" applyFill="1" applyBorder="1" applyAlignment="1">
      <alignment vertical="center"/>
    </xf>
    <xf numFmtId="0" fontId="6" fillId="3" borderId="1" xfId="0" applyFont="1" applyFill="1" applyBorder="1"/>
    <xf numFmtId="0" fontId="6" fillId="3" borderId="3" xfId="0" applyFont="1" applyFill="1" applyBorder="1"/>
    <xf numFmtId="0" fontId="0" fillId="4" borderId="0" xfId="0" applyFill="1"/>
    <xf numFmtId="0" fontId="2" fillId="3" borderId="0" xfId="0" applyFont="1" applyFill="1" applyAlignment="1">
      <alignment horizontal="left"/>
    </xf>
    <xf numFmtId="0" fontId="3" fillId="3" borderId="0" xfId="0" applyFont="1" applyFill="1" applyAlignment="1">
      <alignment horizontal="center"/>
    </xf>
    <xf numFmtId="0" fontId="0" fillId="3" borderId="0" xfId="0" applyFill="1" applyAlignment="1">
      <alignment horizontal="center" vertical="center"/>
    </xf>
    <xf numFmtId="0" fontId="3" fillId="3" borderId="0" xfId="0" applyFont="1" applyFill="1" applyAlignment="1">
      <alignment vertical="top" wrapText="1"/>
    </xf>
    <xf numFmtId="0" fontId="13" fillId="3" borderId="0" xfId="0" applyFont="1" applyFill="1"/>
    <xf numFmtId="49" fontId="2" fillId="3" borderId="0" xfId="0" applyNumberFormat="1" applyFont="1" applyFill="1" applyAlignment="1">
      <alignment horizontal="left" vertical="top"/>
    </xf>
    <xf numFmtId="0" fontId="5" fillId="0" borderId="0" xfId="0" applyFont="1" applyAlignment="1">
      <alignment vertical="center"/>
    </xf>
    <xf numFmtId="0" fontId="3" fillId="0" borderId="6" xfId="0" applyFont="1" applyBorder="1"/>
    <xf numFmtId="0" fontId="3" fillId="0" borderId="7" xfId="0" applyFont="1" applyBorder="1"/>
    <xf numFmtId="0" fontId="3" fillId="0" borderId="8" xfId="0" applyFont="1" applyBorder="1"/>
    <xf numFmtId="0" fontId="5" fillId="0" borderId="0" xfId="0" applyFont="1" applyAlignment="1">
      <alignment horizontal="left" vertical="center"/>
    </xf>
    <xf numFmtId="0" fontId="5" fillId="0" borderId="6" xfId="0" applyFont="1" applyBorder="1" applyAlignment="1">
      <alignment horizontal="left" vertical="center"/>
    </xf>
    <xf numFmtId="0" fontId="2" fillId="3" borderId="0" xfId="0" applyFont="1" applyFill="1" applyAlignment="1">
      <alignment horizontal="center"/>
    </xf>
    <xf numFmtId="0" fontId="2" fillId="3" borderId="0" xfId="0" applyFont="1" applyFill="1" applyAlignment="1">
      <alignment horizontal="center" vertical="top"/>
    </xf>
    <xf numFmtId="0" fontId="6" fillId="3" borderId="3" xfId="0" applyFont="1" applyFill="1" applyBorder="1" applyAlignment="1">
      <alignment horizontal="center"/>
    </xf>
    <xf numFmtId="0" fontId="2" fillId="3" borderId="7" xfId="0" applyFont="1" applyFill="1" applyBorder="1" applyAlignment="1">
      <alignment horizontal="left" vertical="center"/>
    </xf>
    <xf numFmtId="0" fontId="5" fillId="3" borderId="10" xfId="0" applyFont="1" applyFill="1" applyBorder="1" applyAlignment="1">
      <alignment horizontal="left" vertical="center"/>
    </xf>
    <xf numFmtId="0" fontId="5" fillId="3" borderId="11" xfId="0" applyFont="1" applyFill="1" applyBorder="1" applyAlignment="1">
      <alignment horizontal="left" vertical="center"/>
    </xf>
    <xf numFmtId="0" fontId="5" fillId="3" borderId="11" xfId="0" applyFont="1" applyFill="1" applyBorder="1" applyAlignment="1">
      <alignment vertical="center"/>
    </xf>
    <xf numFmtId="0" fontId="12" fillId="3" borderId="0" xfId="0" applyFont="1" applyFill="1" applyAlignment="1">
      <alignment horizontal="left" vertical="top" wrapText="1"/>
    </xf>
    <xf numFmtId="0" fontId="5" fillId="3" borderId="14" xfId="0" applyFont="1" applyFill="1" applyBorder="1" applyAlignment="1">
      <alignment horizontal="left" vertical="center"/>
    </xf>
    <xf numFmtId="0" fontId="4" fillId="3" borderId="15" xfId="0" applyFont="1" applyFill="1" applyBorder="1" applyAlignment="1">
      <alignment horizontal="left" vertical="center" wrapText="1"/>
    </xf>
    <xf numFmtId="0" fontId="2" fillId="3" borderId="16" xfId="0" applyFont="1" applyFill="1" applyBorder="1" applyAlignment="1">
      <alignment horizontal="left" vertical="center"/>
    </xf>
    <xf numFmtId="0" fontId="3" fillId="3" borderId="13" xfId="0" applyFont="1" applyFill="1" applyBorder="1"/>
    <xf numFmtId="0" fontId="3" fillId="3" borderId="13" xfId="0" applyFont="1" applyFill="1" applyBorder="1" applyAlignment="1">
      <alignment wrapText="1"/>
    </xf>
    <xf numFmtId="0" fontId="12" fillId="3" borderId="13" xfId="0" applyFont="1" applyFill="1" applyBorder="1" applyAlignment="1">
      <alignment horizontal="left" wrapText="1"/>
    </xf>
    <xf numFmtId="0" fontId="3" fillId="3" borderId="13" xfId="0" applyFont="1" applyFill="1" applyBorder="1" applyAlignment="1">
      <alignment horizontal="left" indent="1"/>
    </xf>
    <xf numFmtId="0" fontId="3" fillId="3" borderId="13" xfId="0" applyFont="1" applyFill="1" applyBorder="1" applyAlignment="1">
      <alignment vertical="top" wrapText="1"/>
    </xf>
    <xf numFmtId="0" fontId="12" fillId="3" borderId="13" xfId="0" applyFont="1" applyFill="1" applyBorder="1" applyAlignment="1">
      <alignment vertical="top" wrapText="1"/>
    </xf>
    <xf numFmtId="0" fontId="12" fillId="3" borderId="13" xfId="0" applyFont="1" applyFill="1" applyBorder="1" applyAlignment="1">
      <alignment horizontal="left" indent="1"/>
    </xf>
    <xf numFmtId="0" fontId="15" fillId="3" borderId="13" xfId="0" applyFont="1" applyFill="1" applyBorder="1" applyAlignment="1">
      <alignment horizontal="left" indent="1"/>
    </xf>
    <xf numFmtId="0" fontId="15" fillId="3" borderId="13" xfId="0" applyFont="1" applyFill="1" applyBorder="1" applyAlignment="1">
      <alignment horizontal="left" vertical="top" wrapText="1" indent="1"/>
    </xf>
    <xf numFmtId="0" fontId="2" fillId="0" borderId="13" xfId="0" applyFont="1" applyBorder="1" applyAlignment="1">
      <alignment horizontal="left" indent="1"/>
    </xf>
    <xf numFmtId="0" fontId="2" fillId="3" borderId="0" xfId="0" applyFont="1" applyFill="1" applyAlignment="1">
      <alignment horizontal="left" indent="8"/>
    </xf>
    <xf numFmtId="0" fontId="1" fillId="3" borderId="13" xfId="0" applyFont="1" applyFill="1" applyBorder="1" applyAlignment="1">
      <alignment horizontal="left"/>
    </xf>
    <xf numFmtId="0" fontId="0" fillId="0" borderId="0" xfId="0" applyAlignment="1">
      <alignment horizontal="center" vertical="center"/>
    </xf>
    <xf numFmtId="0" fontId="3" fillId="0" borderId="0" xfId="0" applyFont="1" applyAlignment="1">
      <alignment vertical="top" wrapText="1"/>
    </xf>
    <xf numFmtId="0" fontId="12" fillId="0" borderId="0" xfId="0" applyFont="1" applyAlignment="1">
      <alignment horizontal="left" indent="1"/>
    </xf>
    <xf numFmtId="0" fontId="12" fillId="0" borderId="0" xfId="0" applyFont="1" applyAlignment="1">
      <alignment horizontal="left" vertical="top" wrapText="1"/>
    </xf>
    <xf numFmtId="0" fontId="13" fillId="0" borderId="0" xfId="0" applyFont="1"/>
    <xf numFmtId="0" fontId="2" fillId="0" borderId="0" xfId="0" applyFont="1" applyAlignment="1">
      <alignment horizontal="left"/>
    </xf>
    <xf numFmtId="0" fontId="3" fillId="0" borderId="0" xfId="0" applyFont="1" applyAlignment="1">
      <alignment wrapText="1"/>
    </xf>
    <xf numFmtId="0" fontId="18" fillId="3" borderId="13" xfId="0" applyFont="1" applyFill="1" applyBorder="1" applyAlignment="1">
      <alignment horizontal="left" indent="1"/>
    </xf>
    <xf numFmtId="0" fontId="3" fillId="3" borderId="9" xfId="0" applyFont="1" applyFill="1" applyBorder="1" applyAlignment="1">
      <alignment horizontal="left" vertical="top" wrapText="1" indent="1"/>
    </xf>
    <xf numFmtId="0" fontId="0" fillId="4" borderId="11" xfId="0" applyFill="1" applyBorder="1"/>
    <xf numFmtId="0" fontId="3" fillId="0" borderId="11" xfId="0" applyFont="1" applyBorder="1" applyAlignment="1">
      <alignment horizontal="center"/>
    </xf>
    <xf numFmtId="0" fontId="3" fillId="3" borderId="11" xfId="0" applyFont="1" applyFill="1" applyBorder="1"/>
    <xf numFmtId="0" fontId="0" fillId="3" borderId="11" xfId="0" applyFill="1" applyBorder="1" applyAlignment="1">
      <alignment horizontal="center" vertical="center"/>
    </xf>
    <xf numFmtId="0" fontId="12" fillId="3" borderId="14" xfId="0" applyFont="1" applyFill="1" applyBorder="1" applyAlignment="1">
      <alignment horizontal="left" indent="1"/>
    </xf>
    <xf numFmtId="49" fontId="15" fillId="3" borderId="11" xfId="0" applyNumberFormat="1" applyFont="1" applyFill="1" applyBorder="1" applyAlignment="1">
      <alignment horizontal="center" vertical="top"/>
    </xf>
    <xf numFmtId="49" fontId="2" fillId="3" borderId="11" xfId="0" applyNumberFormat="1" applyFont="1" applyFill="1" applyBorder="1" applyAlignment="1">
      <alignment horizontal="left" vertical="top"/>
    </xf>
    <xf numFmtId="0" fontId="15" fillId="0" borderId="0" xfId="0" applyFont="1" applyAlignment="1">
      <alignment horizontal="left" indent="1"/>
    </xf>
    <xf numFmtId="0" fontId="18" fillId="0" borderId="0" xfId="0" applyFont="1" applyAlignment="1">
      <alignment horizontal="left" indent="1"/>
    </xf>
    <xf numFmtId="0" fontId="4"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Alignment="1">
      <alignment horizontal="left" vertical="top"/>
    </xf>
    <xf numFmtId="0" fontId="12" fillId="0" borderId="0" xfId="0" applyFont="1" applyAlignment="1">
      <alignment vertical="top" wrapText="1"/>
    </xf>
    <xf numFmtId="0" fontId="3" fillId="0" borderId="0" xfId="0" applyFont="1" applyAlignment="1">
      <alignment horizontal="center"/>
    </xf>
    <xf numFmtId="0" fontId="2" fillId="0" borderId="0" xfId="0" applyFont="1" applyAlignment="1">
      <alignment horizontal="center"/>
    </xf>
    <xf numFmtId="0" fontId="2" fillId="0" borderId="0" xfId="0" applyFont="1"/>
    <xf numFmtId="0" fontId="3" fillId="3" borderId="11" xfId="0" applyFont="1" applyFill="1" applyBorder="1" applyAlignment="1">
      <alignment horizontal="center"/>
    </xf>
    <xf numFmtId="0" fontId="0" fillId="0" borderId="0" xfId="0" applyAlignment="1">
      <alignment vertical="top" wrapText="1"/>
    </xf>
    <xf numFmtId="0" fontId="0" fillId="0" borderId="0" xfId="0" applyAlignment="1">
      <alignment horizontal="left" vertical="top" wrapText="1"/>
    </xf>
    <xf numFmtId="0" fontId="5" fillId="3" borderId="11" xfId="0" applyFont="1" applyFill="1" applyBorder="1" applyAlignment="1">
      <alignment horizontal="center" vertical="center"/>
    </xf>
    <xf numFmtId="0" fontId="5" fillId="3" borderId="11" xfId="0" applyFont="1" applyFill="1" applyBorder="1" applyAlignment="1">
      <alignment horizontal="left" vertical="center" wrapText="1"/>
    </xf>
    <xf numFmtId="0" fontId="12" fillId="3" borderId="0" xfId="0" applyFont="1" applyFill="1" applyAlignment="1">
      <alignment horizontal="left" vertical="top"/>
    </xf>
    <xf numFmtId="0" fontId="3" fillId="3" borderId="0" xfId="0" applyFont="1" applyFill="1" applyAlignment="1">
      <alignment vertical="top"/>
    </xf>
    <xf numFmtId="0" fontId="2" fillId="3" borderId="7" xfId="0" applyFont="1" applyFill="1" applyBorder="1" applyAlignment="1">
      <alignment horizontal="left" vertical="top"/>
    </xf>
    <xf numFmtId="0" fontId="3" fillId="3" borderId="9" xfId="0" applyFont="1" applyFill="1" applyBorder="1" applyAlignment="1">
      <alignment horizontal="left" vertical="top" wrapText="1"/>
    </xf>
    <xf numFmtId="0" fontId="0" fillId="0" borderId="0" xfId="0" applyAlignment="1">
      <alignment vertical="top"/>
    </xf>
    <xf numFmtId="0" fontId="0" fillId="0" borderId="0" xfId="0" applyAlignment="1">
      <alignment horizontal="left" vertical="top"/>
    </xf>
    <xf numFmtId="0" fontId="2" fillId="3" borderId="7" xfId="0" applyFont="1" applyFill="1" applyBorder="1" applyAlignment="1">
      <alignment horizontal="left" vertical="top" wrapText="1"/>
    </xf>
    <xf numFmtId="0" fontId="3" fillId="3" borderId="0" xfId="0" applyFont="1" applyFill="1" applyAlignment="1">
      <alignment horizontal="left" vertical="top"/>
    </xf>
    <xf numFmtId="0" fontId="3" fillId="0" borderId="0" xfId="0" applyFont="1" applyAlignment="1">
      <alignment vertical="top"/>
    </xf>
    <xf numFmtId="0" fontId="3" fillId="0" borderId="0" xfId="0" applyFont="1" applyAlignment="1">
      <alignment horizontal="left" vertical="top"/>
    </xf>
    <xf numFmtId="0" fontId="5" fillId="3" borderId="11" xfId="0" applyFont="1" applyFill="1" applyBorder="1" applyAlignment="1">
      <alignment horizontal="left" vertical="top" wrapText="1"/>
    </xf>
    <xf numFmtId="0" fontId="12" fillId="2" borderId="9" xfId="0" applyFont="1" applyFill="1" applyBorder="1" applyAlignment="1">
      <alignment horizontal="left" vertical="top" wrapText="1"/>
    </xf>
    <xf numFmtId="0" fontId="3" fillId="0" borderId="0" xfId="0" applyFont="1" applyAlignment="1">
      <alignment horizontal="left" vertical="top" wrapText="1"/>
    </xf>
    <xf numFmtId="0" fontId="4" fillId="3" borderId="10" xfId="0" applyFont="1" applyFill="1" applyBorder="1" applyAlignment="1">
      <alignment horizontal="left" vertical="top" wrapText="1"/>
    </xf>
    <xf numFmtId="0" fontId="1" fillId="3" borderId="0" xfId="0" applyFont="1" applyFill="1" applyAlignment="1">
      <alignment horizontal="left" vertical="top"/>
    </xf>
    <xf numFmtId="0" fontId="0" fillId="4" borderId="0" xfId="0" applyFill="1" applyAlignment="1">
      <alignment vertical="top"/>
    </xf>
    <xf numFmtId="0" fontId="4" fillId="0" borderId="0" xfId="0" applyFont="1" applyAlignment="1">
      <alignment horizontal="left" vertical="top" wrapText="1"/>
    </xf>
    <xf numFmtId="0" fontId="2" fillId="0" borderId="0" xfId="0" applyFont="1" applyAlignment="1">
      <alignment horizontal="left" vertical="top" wrapText="1"/>
    </xf>
    <xf numFmtId="0" fontId="7" fillId="3" borderId="9" xfId="0" applyFont="1" applyFill="1" applyBorder="1" applyAlignment="1">
      <alignment vertical="top" wrapText="1"/>
    </xf>
    <xf numFmtId="0" fontId="13" fillId="0" borderId="0" xfId="0" applyFont="1" applyAlignment="1">
      <alignment vertical="top" wrapText="1"/>
    </xf>
    <xf numFmtId="0" fontId="1" fillId="0" borderId="0" xfId="0" applyFont="1" applyAlignment="1">
      <alignment horizontal="left" vertical="top" wrapText="1"/>
    </xf>
    <xf numFmtId="0" fontId="15" fillId="3" borderId="0" xfId="0" applyFont="1" applyFill="1" applyAlignment="1">
      <alignment horizontal="center" vertical="top"/>
    </xf>
    <xf numFmtId="0" fontId="2" fillId="3" borderId="0" xfId="0" applyFont="1" applyFill="1" applyAlignment="1">
      <alignment horizontal="left" indent="6"/>
    </xf>
    <xf numFmtId="0" fontId="18" fillId="3" borderId="0" xfId="0" applyFont="1" applyFill="1" applyAlignment="1">
      <alignment vertical="top"/>
    </xf>
    <xf numFmtId="0" fontId="18" fillId="3" borderId="0" xfId="0" applyFont="1" applyFill="1" applyAlignment="1">
      <alignment horizontal="center" vertical="top"/>
    </xf>
    <xf numFmtId="0" fontId="20" fillId="0" borderId="0" xfId="0" applyFont="1" applyAlignment="1">
      <alignment horizontal="left" vertical="center"/>
    </xf>
    <xf numFmtId="0" fontId="0" fillId="0" borderId="0" xfId="0" quotePrefix="1" applyAlignment="1">
      <alignment horizontal="left" vertical="top" wrapText="1"/>
    </xf>
    <xf numFmtId="0" fontId="1" fillId="5" borderId="0" xfId="0" applyFont="1" applyFill="1" applyAlignment="1">
      <alignment horizontal="left" vertical="top" wrapText="1"/>
    </xf>
    <xf numFmtId="0" fontId="1" fillId="0" borderId="0" xfId="0" applyFont="1" applyAlignment="1">
      <alignment vertical="top"/>
    </xf>
    <xf numFmtId="2" fontId="0" fillId="0" borderId="0" xfId="0" applyNumberFormat="1" applyAlignment="1">
      <alignment horizontal="left" vertical="top" wrapText="1"/>
    </xf>
    <xf numFmtId="2" fontId="1" fillId="0" borderId="0" xfId="0" applyNumberFormat="1" applyFont="1" applyAlignment="1">
      <alignment horizontal="left" vertical="top" wrapText="1"/>
    </xf>
    <xf numFmtId="2" fontId="1" fillId="5" borderId="0" xfId="0" applyNumberFormat="1" applyFont="1" applyFill="1" applyAlignment="1">
      <alignment horizontal="left" vertical="top" wrapText="1"/>
    </xf>
    <xf numFmtId="0" fontId="21" fillId="0" borderId="0" xfId="0" applyFont="1" applyAlignment="1">
      <alignment vertical="top"/>
    </xf>
    <xf numFmtId="0" fontId="21" fillId="0" borderId="0" xfId="0" applyFont="1" applyAlignment="1">
      <alignment horizontal="right" wrapText="1"/>
    </xf>
    <xf numFmtId="0" fontId="20" fillId="0" borderId="0" xfId="0" applyFont="1" applyAlignment="1">
      <alignment horizontal="left" vertical="center" wrapText="1"/>
    </xf>
    <xf numFmtId="0" fontId="0" fillId="0" borderId="0" xfId="0" applyAlignment="1">
      <alignment wrapText="1"/>
    </xf>
    <xf numFmtId="0" fontId="1" fillId="5" borderId="19" xfId="0" applyFont="1" applyFill="1" applyBorder="1" applyAlignment="1">
      <alignment vertical="top" wrapText="1"/>
    </xf>
    <xf numFmtId="0" fontId="1" fillId="0" borderId="21" xfId="0" applyFont="1" applyBorder="1" applyAlignment="1">
      <alignment vertical="top"/>
    </xf>
    <xf numFmtId="0" fontId="22" fillId="0" borderId="20" xfId="0" applyFont="1" applyBorder="1" applyAlignment="1">
      <alignment vertical="top" wrapText="1"/>
    </xf>
    <xf numFmtId="0" fontId="1" fillId="0" borderId="19" xfId="0" applyFont="1" applyBorder="1" applyAlignment="1">
      <alignment vertical="top" wrapText="1"/>
    </xf>
    <xf numFmtId="0" fontId="0" fillId="0" borderId="19" xfId="0" applyBorder="1" applyAlignment="1">
      <alignment vertical="top" wrapText="1"/>
    </xf>
    <xf numFmtId="0" fontId="3" fillId="3" borderId="7" xfId="0" applyFont="1" applyFill="1" applyBorder="1"/>
    <xf numFmtId="0" fontId="13" fillId="3" borderId="22" xfId="0" applyFont="1" applyFill="1" applyBorder="1" applyAlignment="1">
      <alignment horizontal="left" vertical="top" wrapText="1"/>
    </xf>
    <xf numFmtId="0" fontId="3" fillId="3" borderId="7" xfId="0" applyFont="1" applyFill="1" applyBorder="1" applyAlignment="1">
      <alignment horizontal="center"/>
    </xf>
    <xf numFmtId="0" fontId="2" fillId="3" borderId="23" xfId="0" applyFont="1" applyFill="1" applyBorder="1" applyAlignment="1">
      <alignment horizontal="center"/>
    </xf>
    <xf numFmtId="0" fontId="2" fillId="3" borderId="23" xfId="0" applyFont="1" applyFill="1" applyBorder="1" applyAlignment="1">
      <alignment horizontal="left"/>
    </xf>
    <xf numFmtId="0" fontId="3" fillId="3" borderId="23" xfId="0" applyFont="1" applyFill="1" applyBorder="1" applyAlignment="1">
      <alignment horizontal="left" vertical="top" wrapText="1"/>
    </xf>
    <xf numFmtId="0" fontId="24" fillId="0" borderId="0" xfId="0" applyFont="1"/>
    <xf numFmtId="0" fontId="25" fillId="0" borderId="0" xfId="0" applyFont="1"/>
    <xf numFmtId="0" fontId="27" fillId="3" borderId="0" xfId="1" applyFont="1" applyFill="1" applyBorder="1" applyAlignment="1">
      <alignment wrapText="1"/>
    </xf>
    <xf numFmtId="0" fontId="26" fillId="3" borderId="0" xfId="1" applyFont="1" applyFill="1" applyBorder="1" applyAlignment="1">
      <alignment wrapText="1"/>
    </xf>
    <xf numFmtId="0" fontId="2" fillId="3" borderId="23" xfId="0" applyFont="1" applyFill="1" applyBorder="1" applyAlignment="1">
      <alignment horizontal="center" vertical="top"/>
    </xf>
    <xf numFmtId="0" fontId="3" fillId="3" borderId="23" xfId="0" applyFont="1" applyFill="1" applyBorder="1"/>
    <xf numFmtId="0" fontId="15" fillId="3" borderId="23" xfId="0" applyFont="1" applyFill="1" applyBorder="1" applyAlignment="1">
      <alignment horizontal="center" vertical="top"/>
    </xf>
    <xf numFmtId="49" fontId="2" fillId="3" borderId="23" xfId="0" applyNumberFormat="1" applyFont="1" applyFill="1" applyBorder="1" applyAlignment="1">
      <alignment horizontal="left" vertical="top"/>
    </xf>
    <xf numFmtId="0" fontId="2" fillId="3" borderId="23" xfId="0" applyFont="1" applyFill="1" applyBorder="1" applyAlignment="1">
      <alignment horizontal="left" vertical="top"/>
    </xf>
    <xf numFmtId="0" fontId="15" fillId="3" borderId="23" xfId="0" applyFont="1" applyFill="1" applyBorder="1" applyAlignment="1">
      <alignment vertical="top"/>
    </xf>
    <xf numFmtId="0" fontId="0" fillId="3" borderId="23" xfId="0" applyFill="1" applyBorder="1" applyAlignment="1">
      <alignment horizontal="center" vertical="center"/>
    </xf>
    <xf numFmtId="49" fontId="2" fillId="3" borderId="23" xfId="0" applyNumberFormat="1" applyFont="1" applyFill="1" applyBorder="1"/>
    <xf numFmtId="0" fontId="18" fillId="3" borderId="23" xfId="0" applyFont="1" applyFill="1" applyBorder="1" applyAlignment="1">
      <alignment vertical="top"/>
    </xf>
    <xf numFmtId="49" fontId="2" fillId="3" borderId="23" xfId="0" applyNumberFormat="1" applyFont="1" applyFill="1" applyBorder="1" applyAlignment="1">
      <alignment horizontal="center" vertical="top"/>
    </xf>
    <xf numFmtId="0" fontId="3" fillId="3" borderId="23" xfId="0" applyFont="1" applyFill="1" applyBorder="1" applyAlignment="1">
      <alignment vertical="top" wrapText="1"/>
    </xf>
    <xf numFmtId="0" fontId="2" fillId="3" borderId="23" xfId="0" applyFont="1" applyFill="1" applyBorder="1" applyAlignment="1">
      <alignment horizontal="left" vertical="top" wrapText="1"/>
    </xf>
    <xf numFmtId="0" fontId="2" fillId="3" borderId="0" xfId="0" applyFont="1" applyFill="1" applyAlignment="1">
      <alignment vertical="top" wrapText="1"/>
    </xf>
    <xf numFmtId="0" fontId="3" fillId="0" borderId="0" xfId="0" applyFont="1" applyProtection="1">
      <protection locked="0"/>
    </xf>
    <xf numFmtId="0" fontId="3" fillId="0" borderId="0" xfId="0" applyFont="1" applyAlignment="1" applyProtection="1">
      <alignment vertical="top"/>
      <protection locked="0"/>
    </xf>
    <xf numFmtId="0" fontId="3" fillId="3" borderId="23" xfId="0" applyFont="1" applyFill="1" applyBorder="1" applyAlignment="1" applyProtection="1">
      <alignment horizontal="left" vertical="top" wrapText="1"/>
      <protection locked="0"/>
    </xf>
    <xf numFmtId="0" fontId="13" fillId="3" borderId="9" xfId="0" applyFont="1" applyFill="1" applyBorder="1" applyAlignment="1" applyProtection="1">
      <alignment horizontal="left" vertical="top" wrapText="1"/>
      <protection locked="0"/>
    </xf>
    <xf numFmtId="0" fontId="0" fillId="3" borderId="9" xfId="0"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12" fillId="2" borderId="9" xfId="0" applyFont="1" applyFill="1" applyBorder="1" applyAlignment="1" applyProtection="1">
      <alignment horizontal="left" vertical="top" wrapText="1" indent="1"/>
      <protection locked="0"/>
    </xf>
    <xf numFmtId="0" fontId="12" fillId="2" borderId="9" xfId="0" applyFont="1" applyFill="1" applyBorder="1" applyAlignment="1" applyProtection="1">
      <alignment horizontal="left" vertical="top" wrapText="1"/>
      <protection locked="0"/>
    </xf>
    <xf numFmtId="0" fontId="13" fillId="3" borderId="9" xfId="0" applyFont="1" applyFill="1" applyBorder="1" applyAlignment="1" applyProtection="1">
      <alignment horizontal="left" vertical="top"/>
      <protection locked="0"/>
    </xf>
    <xf numFmtId="0" fontId="0" fillId="3" borderId="17" xfId="0"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0" fillId="3" borderId="9" xfId="0" applyFill="1" applyBorder="1" applyAlignment="1" applyProtection="1">
      <alignment horizontal="center" vertical="center"/>
      <protection locked="0" hidden="1"/>
      <extLst>
        <ext xmlns:xfpb="http://schemas.microsoft.com/office/spreadsheetml/2022/featurepropertybag" uri="{C7286773-470A-42A8-94C5-96B5CB345126}">
          <xfpb:xfComplement i="0"/>
        </ext>
      </extLst>
    </xf>
    <xf numFmtId="0" fontId="12" fillId="2" borderId="9" xfId="0" applyFont="1" applyFill="1" applyBorder="1" applyAlignment="1" applyProtection="1">
      <alignment horizontal="left" vertical="top" wrapText="1"/>
      <protection locked="0" hidden="1"/>
    </xf>
    <xf numFmtId="0" fontId="0" fillId="0" borderId="0" xfId="0" applyProtection="1">
      <protection locked="0" hidden="1"/>
    </xf>
    <xf numFmtId="0" fontId="13" fillId="3" borderId="9" xfId="0" applyFont="1" applyFill="1" applyBorder="1" applyProtection="1">
      <protection locked="0" hidden="1"/>
      <extLst>
        <ext xmlns:xfpb="http://schemas.microsoft.com/office/spreadsheetml/2022/featurepropertybag" uri="{C7286773-470A-42A8-94C5-96B5CB345126}">
          <xfpb:xfComplement i="0"/>
        </ext>
      </extLst>
    </xf>
    <xf numFmtId="0" fontId="6" fillId="3" borderId="0" xfId="0" applyFont="1" applyFill="1"/>
    <xf numFmtId="0" fontId="6" fillId="3" borderId="0" xfId="0" applyFont="1" applyFill="1" applyAlignment="1">
      <alignment horizontal="left" vertical="top" wrapText="1"/>
    </xf>
    <xf numFmtId="0" fontId="6" fillId="3" borderId="0" xfId="0" applyFont="1" applyFill="1" applyAlignment="1">
      <alignment vertical="top" wrapText="1"/>
    </xf>
    <xf numFmtId="0" fontId="6" fillId="3" borderId="24" xfId="0" applyFont="1" applyFill="1" applyBorder="1"/>
    <xf numFmtId="0" fontId="6" fillId="3" borderId="24" xfId="0" applyFont="1" applyFill="1" applyBorder="1" applyAlignment="1">
      <alignment horizontal="left" vertical="top" wrapText="1"/>
    </xf>
    <xf numFmtId="0" fontId="6" fillId="3" borderId="25" xfId="0" applyFont="1" applyFill="1" applyBorder="1"/>
    <xf numFmtId="49" fontId="5" fillId="3" borderId="0" xfId="0" applyNumberFormat="1" applyFont="1" applyFill="1" applyAlignment="1">
      <alignment horizontal="left" vertical="top"/>
    </xf>
    <xf numFmtId="0" fontId="6" fillId="3" borderId="0" xfId="0" applyFont="1" applyFill="1" applyAlignment="1">
      <alignment vertical="top"/>
    </xf>
    <xf numFmtId="0" fontId="10" fillId="3" borderId="0" xfId="0" applyFont="1" applyFill="1" applyAlignment="1">
      <alignment vertical="center"/>
    </xf>
    <xf numFmtId="0" fontId="6" fillId="3" borderId="4" xfId="0" applyFont="1" applyFill="1" applyBorder="1"/>
    <xf numFmtId="0" fontId="8" fillId="3" borderId="0" xfId="0" applyFont="1" applyFill="1" applyAlignment="1">
      <alignment vertical="top" wrapText="1"/>
    </xf>
    <xf numFmtId="0" fontId="0" fillId="3" borderId="0" xfId="0" applyFill="1" applyAlignment="1">
      <alignment vertical="top" wrapText="1"/>
    </xf>
    <xf numFmtId="0" fontId="6" fillId="4" borderId="0" xfId="0" applyFont="1" applyFill="1"/>
    <xf numFmtId="0" fontId="0" fillId="4" borderId="0" xfId="0" applyFill="1" applyAlignment="1">
      <alignment wrapText="1"/>
    </xf>
    <xf numFmtId="49" fontId="5" fillId="4" borderId="0" xfId="0" applyNumberFormat="1" applyFont="1" applyFill="1" applyAlignment="1">
      <alignment horizontal="left" vertical="top"/>
    </xf>
    <xf numFmtId="0" fontId="6" fillId="4" borderId="0" xfId="0" applyFont="1" applyFill="1" applyAlignment="1">
      <alignment vertical="top" wrapText="1"/>
    </xf>
    <xf numFmtId="0" fontId="6" fillId="4" borderId="0" xfId="0" applyFont="1" applyFill="1" applyAlignment="1">
      <alignment vertical="top"/>
    </xf>
    <xf numFmtId="0" fontId="0" fillId="4" borderId="0" xfId="0" applyFill="1" applyAlignment="1">
      <alignment vertical="top" wrapText="1"/>
    </xf>
    <xf numFmtId="0" fontId="3" fillId="3" borderId="27" xfId="0" applyFont="1" applyFill="1" applyBorder="1"/>
    <xf numFmtId="0" fontId="3" fillId="3" borderId="22" xfId="0" applyFont="1" applyFill="1" applyBorder="1" applyAlignment="1">
      <alignment horizontal="left" vertical="top" wrapText="1"/>
    </xf>
    <xf numFmtId="0" fontId="19" fillId="3" borderId="0" xfId="0" applyFont="1" applyFill="1" applyAlignment="1">
      <alignment horizontal="left" vertical="top" wrapText="1"/>
    </xf>
    <xf numFmtId="0" fontId="7" fillId="3" borderId="0" xfId="0" applyFont="1" applyFill="1" applyAlignment="1">
      <alignment vertical="top" wrapText="1"/>
    </xf>
    <xf numFmtId="0" fontId="3" fillId="0" borderId="0" xfId="0" applyFont="1" applyAlignment="1">
      <alignment horizontal="left" indent="1"/>
    </xf>
    <xf numFmtId="0" fontId="1" fillId="0" borderId="0" xfId="0" applyFont="1" applyAlignment="1">
      <alignment horizontal="left"/>
    </xf>
    <xf numFmtId="0" fontId="12" fillId="0" borderId="0" xfId="0" applyFont="1" applyAlignment="1">
      <alignment horizontal="left" wrapText="1"/>
    </xf>
    <xf numFmtId="0" fontId="3" fillId="3" borderId="29" xfId="0" applyFont="1" applyFill="1" applyBorder="1"/>
    <xf numFmtId="0" fontId="3" fillId="3" borderId="30" xfId="0" applyFont="1" applyFill="1" applyBorder="1" applyAlignment="1">
      <alignment horizontal="left" indent="1"/>
    </xf>
    <xf numFmtId="0" fontId="0" fillId="4" borderId="29" xfId="0" applyFill="1" applyBorder="1"/>
    <xf numFmtId="0" fontId="2" fillId="3" borderId="13" xfId="0" applyFont="1" applyFill="1" applyBorder="1" applyAlignment="1">
      <alignment horizontal="left" indent="1"/>
    </xf>
    <xf numFmtId="0" fontId="13" fillId="3" borderId="0" xfId="0" applyFont="1" applyFill="1" applyAlignment="1" applyProtection="1">
      <alignment horizontal="left" vertical="top" wrapText="1"/>
      <protection locked="0"/>
    </xf>
    <xf numFmtId="0" fontId="32" fillId="0" borderId="0" xfId="0" applyFont="1"/>
    <xf numFmtId="0" fontId="0" fillId="0" borderId="31" xfId="0" applyBorder="1"/>
    <xf numFmtId="0" fontId="0" fillId="0" borderId="32" xfId="0" applyBorder="1"/>
    <xf numFmtId="0" fontId="0" fillId="0" borderId="33" xfId="0" applyBorder="1"/>
    <xf numFmtId="0" fontId="0" fillId="0" borderId="34" xfId="0" applyBorder="1"/>
    <xf numFmtId="0" fontId="0" fillId="0" borderId="35" xfId="0" applyBorder="1"/>
    <xf numFmtId="0" fontId="0" fillId="0" borderId="36" xfId="0" applyBorder="1"/>
    <xf numFmtId="0" fontId="0" fillId="0" borderId="37" xfId="0" applyBorder="1"/>
    <xf numFmtId="0" fontId="0" fillId="0" borderId="38" xfId="0" applyBorder="1"/>
    <xf numFmtId="0" fontId="3" fillId="3" borderId="39" xfId="0" applyFont="1" applyFill="1" applyBorder="1"/>
    <xf numFmtId="0" fontId="0" fillId="3" borderId="0" xfId="0" applyFill="1" applyAlignment="1" applyProtection="1">
      <alignment horizontal="center" vertical="center"/>
      <protection locked="0"/>
    </xf>
    <xf numFmtId="0" fontId="12" fillId="3" borderId="11" xfId="0" applyFont="1" applyFill="1" applyBorder="1" applyAlignment="1">
      <alignment horizontal="right" vertical="top"/>
    </xf>
    <xf numFmtId="0" fontId="0" fillId="3" borderId="0" xfId="0" applyFill="1" applyAlignment="1" applyProtection="1">
      <alignment horizontal="center" vertical="center"/>
      <protection locked="0" hidden="1"/>
    </xf>
    <xf numFmtId="0" fontId="12" fillId="3" borderId="0" xfId="0" applyFont="1" applyFill="1" applyAlignment="1" applyProtection="1">
      <alignment horizontal="left" vertical="top" wrapText="1"/>
      <protection locked="0" hidden="1"/>
    </xf>
    <xf numFmtId="0" fontId="13" fillId="3" borderId="0" xfId="0" applyFont="1" applyFill="1" applyProtection="1">
      <protection locked="0" hidden="1"/>
    </xf>
    <xf numFmtId="0" fontId="5" fillId="3" borderId="0" xfId="0" applyFont="1" applyFill="1"/>
    <xf numFmtId="0" fontId="6" fillId="3" borderId="0" xfId="0" applyFont="1" applyFill="1" applyAlignment="1">
      <alignment horizontal="center" vertical="center"/>
    </xf>
    <xf numFmtId="0" fontId="2" fillId="3" borderId="23" xfId="0" applyFont="1" applyFill="1" applyBorder="1"/>
    <xf numFmtId="0" fontId="18" fillId="3" borderId="23" xfId="0" applyFont="1" applyFill="1" applyBorder="1" applyAlignment="1">
      <alignment horizontal="center" vertical="top"/>
    </xf>
    <xf numFmtId="0" fontId="2" fillId="0" borderId="0" xfId="0" applyFont="1" applyAlignment="1">
      <alignment horizontal="center" vertical="top"/>
    </xf>
    <xf numFmtId="0" fontId="15" fillId="0" borderId="0" xfId="0" applyFont="1" applyAlignment="1">
      <alignment horizontal="center" vertical="top"/>
    </xf>
    <xf numFmtId="0" fontId="15" fillId="0" borderId="0" xfId="0" applyFont="1" applyAlignment="1">
      <alignment vertical="top"/>
    </xf>
    <xf numFmtId="0" fontId="18" fillId="0" borderId="0" xfId="0" applyFont="1" applyAlignment="1">
      <alignment vertical="top"/>
    </xf>
    <xf numFmtId="0" fontId="1" fillId="6" borderId="0" xfId="0" applyFont="1" applyFill="1" applyAlignment="1">
      <alignment horizontal="left" vertical="top" wrapText="1"/>
    </xf>
    <xf numFmtId="0" fontId="1" fillId="7" borderId="0" xfId="0" applyFont="1" applyFill="1" applyAlignment="1">
      <alignment horizontal="left" vertical="top" wrapText="1"/>
    </xf>
    <xf numFmtId="0" fontId="1" fillId="8" borderId="0" xfId="0" applyFont="1" applyFill="1" applyAlignment="1">
      <alignment horizontal="left" vertical="top" wrapText="1"/>
    </xf>
    <xf numFmtId="0" fontId="1" fillId="9" borderId="0" xfId="0" applyFont="1" applyFill="1" applyAlignment="1">
      <alignment horizontal="left" vertical="top" wrapText="1"/>
    </xf>
    <xf numFmtId="0" fontId="1" fillId="10" borderId="0" xfId="0" applyFont="1" applyFill="1" applyAlignment="1">
      <alignment horizontal="left" vertical="top" wrapText="1"/>
    </xf>
    <xf numFmtId="0" fontId="0" fillId="0" borderId="0" xfId="0" applyAlignment="1">
      <alignment horizontal="left"/>
    </xf>
    <xf numFmtId="0" fontId="1" fillId="3" borderId="9"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38" fillId="3" borderId="11" xfId="0" applyFont="1" applyFill="1" applyBorder="1" applyAlignment="1">
      <alignment vertical="center"/>
    </xf>
    <xf numFmtId="0" fontId="39" fillId="3" borderId="12" xfId="0" applyFont="1" applyFill="1" applyBorder="1" applyAlignment="1">
      <alignment horizontal="left" vertical="center"/>
    </xf>
    <xf numFmtId="0" fontId="40" fillId="3" borderId="0" xfId="0" applyFont="1" applyFill="1"/>
    <xf numFmtId="0" fontId="41" fillId="3" borderId="0" xfId="0" applyFont="1" applyFill="1"/>
    <xf numFmtId="0" fontId="40" fillId="3" borderId="11" xfId="0" applyFont="1" applyFill="1" applyBorder="1"/>
    <xf numFmtId="0" fontId="40" fillId="0" borderId="0" xfId="0" applyFont="1"/>
    <xf numFmtId="0" fontId="41" fillId="0" borderId="0" xfId="0" applyFont="1"/>
    <xf numFmtId="0" fontId="37" fillId="0" borderId="0" xfId="0" applyFont="1"/>
    <xf numFmtId="0" fontId="42" fillId="3" borderId="11" xfId="0" applyFont="1" applyFill="1" applyBorder="1" applyAlignment="1">
      <alignment horizontal="left" vertical="center" wrapText="1"/>
    </xf>
    <xf numFmtId="0" fontId="42" fillId="3" borderId="10" xfId="0" applyFont="1" applyFill="1" applyBorder="1" applyAlignment="1">
      <alignment horizontal="left" vertical="center" wrapText="1"/>
    </xf>
    <xf numFmtId="0" fontId="42" fillId="3" borderId="7" xfId="0" applyFont="1" applyFill="1" applyBorder="1" applyAlignment="1">
      <alignment horizontal="left" vertical="center" wrapText="1"/>
    </xf>
    <xf numFmtId="0" fontId="43" fillId="3" borderId="0" xfId="0" applyFont="1" applyFill="1" applyAlignment="1">
      <alignment wrapText="1"/>
    </xf>
    <xf numFmtId="0" fontId="44" fillId="3" borderId="0" xfId="0" applyFont="1" applyFill="1" applyAlignment="1">
      <alignment horizontal="left" wrapText="1"/>
    </xf>
    <xf numFmtId="0" fontId="43" fillId="3" borderId="0" xfId="0" applyFont="1" applyFill="1" applyAlignment="1">
      <alignment horizontal="left" wrapText="1"/>
    </xf>
    <xf numFmtId="0" fontId="43" fillId="3" borderId="0" xfId="0" applyFont="1" applyFill="1" applyAlignment="1">
      <alignment vertical="top" wrapText="1"/>
    </xf>
    <xf numFmtId="0" fontId="44" fillId="3" borderId="11" xfId="0" applyFont="1" applyFill="1" applyBorder="1" applyAlignment="1">
      <alignment horizontal="left" indent="1"/>
    </xf>
    <xf numFmtId="0" fontId="42" fillId="0" borderId="0" xfId="0" applyFont="1" applyAlignment="1">
      <alignment horizontal="left" vertical="center" wrapText="1"/>
    </xf>
    <xf numFmtId="0" fontId="43" fillId="0" borderId="0" xfId="0" applyFont="1" applyAlignment="1">
      <alignment wrapText="1"/>
    </xf>
    <xf numFmtId="0" fontId="43" fillId="0" borderId="0" xfId="0" applyFont="1" applyAlignment="1">
      <alignment horizontal="left" wrapText="1"/>
    </xf>
    <xf numFmtId="0" fontId="43" fillId="0" borderId="0" xfId="0" applyFont="1" applyAlignment="1">
      <alignment vertical="top" wrapText="1"/>
    </xf>
    <xf numFmtId="0" fontId="44" fillId="0" borderId="0" xfId="0" applyFont="1" applyAlignment="1">
      <alignment horizontal="left" wrapText="1"/>
    </xf>
    <xf numFmtId="0" fontId="45" fillId="0" borderId="0" xfId="0" applyFont="1" applyAlignment="1">
      <alignment wrapText="1"/>
    </xf>
    <xf numFmtId="0" fontId="39" fillId="3" borderId="7" xfId="0" applyFont="1" applyFill="1" applyBorder="1" applyAlignment="1">
      <alignment horizontal="left" vertical="center"/>
    </xf>
    <xf numFmtId="0" fontId="37" fillId="3" borderId="0" xfId="0" applyFont="1" applyFill="1"/>
    <xf numFmtId="0" fontId="37" fillId="3" borderId="0" xfId="0" applyFont="1" applyFill="1" applyAlignment="1">
      <alignment horizontal="center" vertical="center"/>
    </xf>
    <xf numFmtId="0" fontId="41" fillId="3" borderId="0" xfId="0" applyFont="1" applyFill="1" applyAlignment="1">
      <alignment vertical="top"/>
    </xf>
    <xf numFmtId="49" fontId="40" fillId="3" borderId="0" xfId="0" applyNumberFormat="1" applyFont="1" applyFill="1"/>
    <xf numFmtId="0" fontId="41" fillId="3" borderId="11" xfId="0" applyFont="1" applyFill="1" applyBorder="1"/>
    <xf numFmtId="0" fontId="38" fillId="3" borderId="11" xfId="0" applyFont="1" applyFill="1" applyBorder="1" applyAlignment="1">
      <alignment horizontal="right" vertical="center"/>
    </xf>
    <xf numFmtId="0" fontId="46" fillId="3" borderId="10" xfId="0" applyFont="1" applyFill="1" applyBorder="1" applyAlignment="1">
      <alignment horizontal="right" vertical="center" wrapText="1"/>
    </xf>
    <xf numFmtId="0" fontId="39" fillId="3" borderId="7" xfId="0" applyFont="1" applyFill="1" applyBorder="1" applyAlignment="1">
      <alignment horizontal="right" vertical="center"/>
    </xf>
    <xf numFmtId="0" fontId="40" fillId="3" borderId="0" xfId="0" applyFont="1" applyFill="1" applyAlignment="1">
      <alignment horizontal="right"/>
    </xf>
    <xf numFmtId="0" fontId="40" fillId="3" borderId="0" xfId="0" applyFont="1" applyFill="1" applyAlignment="1">
      <alignment horizontal="right" wrapText="1"/>
    </xf>
    <xf numFmtId="0" fontId="41" fillId="3" borderId="0" xfId="0" applyFont="1" applyFill="1" applyAlignment="1">
      <alignment horizontal="right" wrapText="1"/>
    </xf>
    <xf numFmtId="0" fontId="40" fillId="3" borderId="0" xfId="0" applyFont="1" applyFill="1" applyAlignment="1">
      <alignment horizontal="right" vertical="top" wrapText="1"/>
    </xf>
    <xf numFmtId="0" fontId="41" fillId="3" borderId="0" xfId="0" applyFont="1" applyFill="1" applyAlignment="1">
      <alignment horizontal="right"/>
    </xf>
    <xf numFmtId="49" fontId="40" fillId="3" borderId="0" xfId="0" applyNumberFormat="1" applyFont="1" applyFill="1" applyAlignment="1">
      <alignment horizontal="right"/>
    </xf>
    <xf numFmtId="0" fontId="46" fillId="3" borderId="10" xfId="0" applyFont="1" applyFill="1" applyBorder="1" applyAlignment="1">
      <alignment horizontal="right" vertical="top" wrapText="1"/>
    </xf>
    <xf numFmtId="0" fontId="39" fillId="3" borderId="7" xfId="0" applyFont="1" applyFill="1" applyBorder="1" applyAlignment="1">
      <alignment horizontal="right" vertical="top"/>
    </xf>
    <xf numFmtId="0" fontId="37" fillId="0" borderId="0" xfId="0" applyFont="1" applyAlignment="1">
      <alignment horizontal="right"/>
    </xf>
    <xf numFmtId="0" fontId="40" fillId="3" borderId="28" xfId="0" applyFont="1" applyFill="1" applyBorder="1" applyAlignment="1">
      <alignment horizontal="right"/>
    </xf>
    <xf numFmtId="0" fontId="38" fillId="3" borderId="11" xfId="0" applyFont="1" applyFill="1" applyBorder="1" applyAlignment="1">
      <alignment horizontal="center" vertical="center"/>
    </xf>
    <xf numFmtId="0" fontId="39" fillId="3" borderId="7" xfId="0" applyFont="1" applyFill="1" applyBorder="1" applyAlignment="1">
      <alignment horizontal="center" vertical="center"/>
    </xf>
    <xf numFmtId="0" fontId="40" fillId="3" borderId="0" xfId="0" applyFont="1" applyFill="1" applyAlignment="1">
      <alignment horizontal="center"/>
    </xf>
    <xf numFmtId="0" fontId="37" fillId="3" borderId="0" xfId="0" applyFont="1" applyFill="1" applyAlignment="1">
      <alignment horizontal="center"/>
    </xf>
    <xf numFmtId="0" fontId="41" fillId="3" borderId="0" xfId="0" applyFont="1" applyFill="1" applyAlignment="1">
      <alignment horizontal="center" vertical="top"/>
    </xf>
    <xf numFmtId="0" fontId="40" fillId="3" borderId="0" xfId="0" applyFont="1" applyFill="1" applyAlignment="1">
      <alignment horizontal="center" vertical="top"/>
    </xf>
    <xf numFmtId="0" fontId="41" fillId="3" borderId="0" xfId="0" applyFont="1" applyFill="1" applyAlignment="1">
      <alignment horizontal="center"/>
    </xf>
    <xf numFmtId="0" fontId="40" fillId="3" borderId="29" xfId="0" applyFont="1" applyFill="1" applyBorder="1" applyAlignment="1">
      <alignment horizontal="center"/>
    </xf>
    <xf numFmtId="0" fontId="40" fillId="0" borderId="0" xfId="0" applyFont="1" applyAlignment="1">
      <alignment horizontal="center"/>
    </xf>
    <xf numFmtId="0" fontId="37" fillId="0" borderId="0" xfId="0" applyFont="1" applyAlignment="1">
      <alignment horizontal="center"/>
    </xf>
    <xf numFmtId="49" fontId="38" fillId="3" borderId="11" xfId="0" applyNumberFormat="1" applyFont="1" applyFill="1" applyBorder="1" applyAlignment="1">
      <alignment horizontal="left" vertical="center" wrapText="1"/>
    </xf>
    <xf numFmtId="49" fontId="39" fillId="3" borderId="18" xfId="0" applyNumberFormat="1" applyFont="1" applyFill="1" applyBorder="1" applyAlignment="1">
      <alignment horizontal="center" vertical="center"/>
    </xf>
    <xf numFmtId="49" fontId="40" fillId="3" borderId="0" xfId="0" applyNumberFormat="1" applyFont="1" applyFill="1" applyAlignment="1">
      <alignment horizontal="center"/>
    </xf>
    <xf numFmtId="49" fontId="41" fillId="3" borderId="0" xfId="0" applyNumberFormat="1" applyFont="1" applyFill="1" applyAlignment="1">
      <alignment horizontal="center"/>
    </xf>
    <xf numFmtId="49" fontId="37" fillId="3" borderId="0" xfId="0" applyNumberFormat="1" applyFont="1" applyFill="1" applyAlignment="1">
      <alignment horizontal="center"/>
    </xf>
    <xf numFmtId="49" fontId="40" fillId="3" borderId="11" xfId="0" applyNumberFormat="1" applyFont="1" applyFill="1" applyBorder="1" applyAlignment="1">
      <alignment horizontal="center"/>
    </xf>
    <xf numFmtId="49" fontId="37" fillId="0" borderId="0" xfId="0" applyNumberFormat="1" applyFont="1" applyAlignment="1">
      <alignment horizontal="center"/>
    </xf>
    <xf numFmtId="0" fontId="31" fillId="3" borderId="0" xfId="1" applyFont="1" applyFill="1" applyBorder="1" applyProtection="1">
      <protection locked="0"/>
    </xf>
    <xf numFmtId="0" fontId="6" fillId="3" borderId="0" xfId="0" applyFont="1" applyFill="1" applyProtection="1">
      <protection locked="0"/>
    </xf>
    <xf numFmtId="0" fontId="6" fillId="3" borderId="0" xfId="0" applyFont="1" applyFill="1" applyAlignment="1">
      <alignment horizontal="left" vertical="top" wrapText="1"/>
    </xf>
    <xf numFmtId="0" fontId="6" fillId="3" borderId="24" xfId="0" applyFont="1" applyFill="1" applyBorder="1" applyAlignment="1">
      <alignment horizontal="left" vertical="top" wrapText="1"/>
    </xf>
    <xf numFmtId="0" fontId="6" fillId="3" borderId="0" xfId="0" applyFont="1" applyFill="1" applyAlignment="1">
      <alignment vertical="top" wrapText="1"/>
    </xf>
    <xf numFmtId="0" fontId="6" fillId="3" borderId="24" xfId="0" applyFont="1" applyFill="1" applyBorder="1" applyAlignment="1">
      <alignment vertical="top" wrapText="1"/>
    </xf>
    <xf numFmtId="0" fontId="6" fillId="3" borderId="5" xfId="0" applyFont="1" applyFill="1" applyBorder="1" applyAlignment="1">
      <alignment vertical="top" wrapText="1"/>
    </xf>
    <xf numFmtId="0" fontId="6" fillId="3" borderId="26" xfId="0" applyFont="1" applyFill="1" applyBorder="1" applyAlignment="1">
      <alignment vertical="top" wrapText="1"/>
    </xf>
    <xf numFmtId="0" fontId="10" fillId="3" borderId="0" xfId="0" applyFont="1" applyFill="1" applyAlignment="1" applyProtection="1">
      <alignment horizontal="left" vertical="center"/>
      <protection locked="0"/>
    </xf>
    <xf numFmtId="0" fontId="5" fillId="3" borderId="0" xfId="0" applyFont="1" applyFill="1" applyAlignment="1">
      <alignment horizontal="left" vertical="center"/>
    </xf>
    <xf numFmtId="0" fontId="33" fillId="3" borderId="0" xfId="0" applyFont="1" applyFill="1" applyAlignment="1">
      <alignment horizontal="left" vertical="top" wrapText="1"/>
    </xf>
  </cellXfs>
  <cellStyles count="2">
    <cellStyle name="Link" xfId="1" builtinId="8"/>
    <cellStyle name="Standard" xfId="0" builtinId="0"/>
  </cellStyles>
  <dxfs count="13">
    <dxf>
      <font>
        <color theme="1"/>
      </font>
    </dxf>
    <dxf>
      <fill>
        <patternFill>
          <bgColor theme="0" tint="-4.9989318521683403E-2"/>
        </patternFill>
      </fill>
    </dxf>
    <dxf>
      <fill>
        <patternFill>
          <bgColor theme="0"/>
        </patternFill>
      </fill>
    </dxf>
    <dxf>
      <fill>
        <patternFill>
          <bgColor theme="0" tint="-4.9989318521683403E-2"/>
        </patternFill>
      </fill>
    </dxf>
    <dxf>
      <fill>
        <patternFill>
          <bgColor theme="0"/>
        </patternFill>
      </fill>
    </dxf>
    <dxf>
      <fill>
        <patternFill>
          <bgColor theme="0" tint="-4.9989318521683403E-2"/>
        </patternFill>
      </fill>
    </dxf>
    <dxf>
      <fill>
        <patternFill>
          <bgColor theme="0"/>
        </patternFill>
      </fill>
    </dxf>
    <dxf>
      <fill>
        <patternFill>
          <bgColor theme="0" tint="-4.9989318521683403E-2"/>
        </patternFill>
      </fill>
    </dxf>
    <dxf>
      <fill>
        <patternFill>
          <bgColor theme="0"/>
        </patternFill>
      </fill>
    </dxf>
    <dxf>
      <fill>
        <patternFill>
          <bgColor theme="0" tint="-4.9989318521683403E-2"/>
        </patternFill>
      </fill>
    </dxf>
    <dxf>
      <fill>
        <patternFill>
          <bgColor theme="0"/>
        </patternFill>
      </fill>
    </dxf>
    <dxf>
      <fill>
        <patternFill>
          <bgColor theme="0" tint="-4.9989318521683403E-2"/>
        </patternFill>
      </fill>
    </dxf>
    <dxf>
      <fill>
        <patternFill>
          <bgColor theme="0"/>
        </patternFill>
      </fill>
    </dxf>
  </dxfs>
  <tableStyles count="0" defaultTableStyle="TableStyleMedium2" defaultPivotStyle="PivotStyleLight16"/>
  <colors>
    <mruColors>
      <color rgb="FFFF5050"/>
      <color rgb="FFB2B2B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22/11/relationships/FeaturePropertyBag" Target="featurePropertyBag/featurePropertyBag.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regelleistung.net/cdn/files/627da731-5129-4be2-d41f-08de8a5687c8/pq-bedingungen-2024_07_05_(deutsch).pdf" TargetMode="External"/><Relationship Id="rId7" Type="http://schemas.openxmlformats.org/officeDocument/2006/relationships/printerSettings" Target="../printerSettings/printerSettings1.bin"/><Relationship Id="rId2" Type="http://schemas.openxmlformats.org/officeDocument/2006/relationships/hyperlink" Target="https://www.regelleistung.net/xspproxy/api/StaticFiles/Regelleistung/03_Anbieter%20werden/01_Pr%C3%A4qualifikation/Leitf%C3%A4den%20und%20Konzeptvorlagen/Leitfaden_zur_Nutzung_der_zentralen_Besicherungsfunktion.pdf" TargetMode="External"/><Relationship Id="rId1" Type="http://schemas.openxmlformats.org/officeDocument/2006/relationships/hyperlink" Target="https://www.regelleistung.net/cdn/files/de6ce5ba-78c8-41a2-d43d-08de8a5687c8/mustervertrag_mfrr_(stand22.06.2022)_komplett.zip" TargetMode="External"/><Relationship Id="rId6" Type="http://schemas.openxmlformats.org/officeDocument/2006/relationships/hyperlink" Target="https://www.regelleistung.net/xspproxy/api/StaticFiles/Regelleistung/Marktinformationen/Der%20Regelreservemarkt/Weitere%20Dokumente/Konzept_FRR_aus_Luxemburg.pdf" TargetMode="External"/><Relationship Id="rId5" Type="http://schemas.openxmlformats.org/officeDocument/2006/relationships/hyperlink" Target="https://www.regelleistung.net/cdn/files/82e043cb-6566-4947-d4cd-08de8a5687c8/1__mfrra_lesefassung_zielmarktdesign_(mit_vergabefrist).pdf" TargetMode="External"/><Relationship Id="rId4" Type="http://schemas.openxmlformats.org/officeDocument/2006/relationships/hyperlink" Target="https://www.regelleistung.net/cdn/files/6d413af5-78d0-4941-d42b-08de8a5687c8/mustervertrag_afrr_(stand_22.06.2022).zip"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regelleistung.net/xspproxy/api/StaticFiles/Regelleistung/03_Anbieter%20werden/01_Pr%C3%A4qualifikation/Leitf%C3%A4den%20und%20Konzeptvorlagen/Leitfaden_zur_Nutzung_der_zentralen_Besicherungsfunktion.pdf" TargetMode="External"/><Relationship Id="rId1" Type="http://schemas.openxmlformats.org/officeDocument/2006/relationships/hyperlink" Target="https://www.regelleistung.net/cdn/files/6d413af5-78d0-4941-d42b-08de8a5687c8/mustervertrag_afrr_(stand_22.06.2022).zip"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F9360-1AC3-4450-90C9-ACDE0968CBDC}">
  <sheetPr codeName="Tabelle2">
    <tabColor theme="0"/>
    <pageSetUpPr fitToPage="1"/>
  </sheetPr>
  <dimension ref="A1:D62"/>
  <sheetViews>
    <sheetView topLeftCell="A27" zoomScale="87" zoomScaleNormal="87" workbookViewId="0">
      <selection activeCell="B19" sqref="B19:C19"/>
    </sheetView>
  </sheetViews>
  <sheetFormatPr baseColWidth="10" defaultColWidth="11.42578125" defaultRowHeight="15"/>
  <cols>
    <col min="1" max="1" width="17.28515625" customWidth="1"/>
    <col min="3" max="3" width="111.5703125" customWidth="1"/>
    <col min="4" max="4" width="11.42578125" customWidth="1"/>
  </cols>
  <sheetData>
    <row r="1" spans="1:4">
      <c r="A1" s="277" t="s">
        <v>402</v>
      </c>
      <c r="B1" s="277"/>
      <c r="C1" s="277"/>
      <c r="D1" s="8"/>
    </row>
    <row r="2" spans="1:4">
      <c r="A2" s="277"/>
      <c r="B2" s="277"/>
      <c r="C2" s="277"/>
      <c r="D2" s="8"/>
    </row>
    <row r="3" spans="1:4" ht="18">
      <c r="A3" s="5" t="s">
        <v>0</v>
      </c>
      <c r="B3" s="6"/>
      <c r="C3" s="156"/>
      <c r="D3" s="8"/>
    </row>
    <row r="4" spans="1:4" ht="18">
      <c r="A4" s="7"/>
      <c r="B4" s="151"/>
      <c r="C4" s="154"/>
      <c r="D4" s="8"/>
    </row>
    <row r="5" spans="1:4" ht="14.45" customHeight="1">
      <c r="A5" s="23" t="s">
        <v>1</v>
      </c>
      <c r="B5" s="271" t="s">
        <v>2</v>
      </c>
      <c r="C5" s="272"/>
      <c r="D5" s="8"/>
    </row>
    <row r="6" spans="1:4" ht="18">
      <c r="A6" s="23"/>
      <c r="B6" s="271"/>
      <c r="C6" s="272"/>
      <c r="D6" s="8"/>
    </row>
    <row r="7" spans="1:4" ht="18">
      <c r="A7" s="23"/>
      <c r="B7" s="271"/>
      <c r="C7" s="272"/>
      <c r="D7" s="8"/>
    </row>
    <row r="8" spans="1:4" ht="24.6" customHeight="1">
      <c r="A8" s="23"/>
      <c r="B8" s="271"/>
      <c r="C8" s="272"/>
      <c r="D8" s="8"/>
    </row>
    <row r="9" spans="1:4" ht="12" customHeight="1">
      <c r="A9" s="23"/>
      <c r="B9" s="152"/>
      <c r="C9" s="155"/>
      <c r="D9" s="8"/>
    </row>
    <row r="10" spans="1:4" ht="18">
      <c r="A10" s="23" t="s">
        <v>3</v>
      </c>
      <c r="B10" s="271" t="s">
        <v>4</v>
      </c>
      <c r="C10" s="272"/>
      <c r="D10" s="8"/>
    </row>
    <row r="11" spans="1:4" ht="18">
      <c r="A11" s="23"/>
      <c r="B11" s="271"/>
      <c r="C11" s="272"/>
      <c r="D11" s="8"/>
    </row>
    <row r="12" spans="1:4" ht="21.95" customHeight="1">
      <c r="A12" s="23"/>
      <c r="B12" s="271"/>
      <c r="C12" s="272"/>
      <c r="D12" s="8"/>
    </row>
    <row r="13" spans="1:4" ht="12.95" customHeight="1">
      <c r="A13" s="23"/>
      <c r="B13" s="151"/>
      <c r="C13" s="154"/>
      <c r="D13" s="8"/>
    </row>
    <row r="14" spans="1:4" ht="18.95" customHeight="1">
      <c r="A14" s="23" t="s">
        <v>5</v>
      </c>
      <c r="B14" s="273" t="s">
        <v>6</v>
      </c>
      <c r="C14" s="274"/>
      <c r="D14" s="8"/>
    </row>
    <row r="15" spans="1:4" ht="18">
      <c r="A15" s="23"/>
      <c r="B15" s="273"/>
      <c r="C15" s="274"/>
      <c r="D15" s="8"/>
    </row>
    <row r="16" spans="1:4" ht="24.6" customHeight="1">
      <c r="A16" s="160"/>
      <c r="B16" s="275"/>
      <c r="C16" s="276"/>
      <c r="D16" s="8"/>
    </row>
    <row r="17" spans="1:4" ht="24.6" customHeight="1">
      <c r="A17" s="196" t="s">
        <v>7</v>
      </c>
      <c r="B17" s="153"/>
      <c r="C17" s="153"/>
      <c r="D17" s="8"/>
    </row>
    <row r="18" spans="1:4" ht="28.5" customHeight="1">
      <c r="A18" s="197" t="s">
        <v>8</v>
      </c>
      <c r="B18" s="278" t="s">
        <v>9</v>
      </c>
      <c r="C18" s="278"/>
      <c r="D18" s="8"/>
    </row>
    <row r="19" spans="1:4" ht="42.95" customHeight="1">
      <c r="A19" s="197"/>
      <c r="B19" s="279" t="s">
        <v>10</v>
      </c>
      <c r="C19" s="279"/>
      <c r="D19" s="8"/>
    </row>
    <row r="20" spans="1:4" ht="71.45" customHeight="1">
      <c r="A20" s="151"/>
      <c r="B20" s="279" t="s">
        <v>11</v>
      </c>
      <c r="C20" s="279"/>
      <c r="D20" s="8"/>
    </row>
    <row r="21" spans="1:4" ht="23.1" customHeight="1">
      <c r="A21" s="151"/>
      <c r="B21" s="279" t="s">
        <v>12</v>
      </c>
      <c r="C21" s="279"/>
      <c r="D21" s="8"/>
    </row>
    <row r="22" spans="1:4" ht="43.5" customHeight="1">
      <c r="A22" s="197" t="s">
        <v>13</v>
      </c>
      <c r="B22" s="278" t="s">
        <v>14</v>
      </c>
      <c r="C22" s="278"/>
      <c r="D22" s="8"/>
    </row>
    <row r="23" spans="1:4" ht="81.599999999999994" customHeight="1">
      <c r="A23" s="151"/>
      <c r="B23" s="279" t="s">
        <v>15</v>
      </c>
      <c r="C23" s="279"/>
      <c r="D23" s="8"/>
    </row>
    <row r="24" spans="1:4" ht="49.5" customHeight="1">
      <c r="A24" s="151"/>
      <c r="B24" s="279" t="s">
        <v>16</v>
      </c>
      <c r="C24" s="279"/>
      <c r="D24" s="8"/>
    </row>
    <row r="25" spans="1:4" ht="43.5" customHeight="1">
      <c r="A25" s="197" t="s">
        <v>17</v>
      </c>
      <c r="B25" s="278" t="s">
        <v>18</v>
      </c>
      <c r="C25" s="278"/>
      <c r="D25" s="8"/>
    </row>
    <row r="26" spans="1:4" ht="59.45" customHeight="1">
      <c r="A26" s="197"/>
      <c r="B26" s="279" t="s">
        <v>19</v>
      </c>
      <c r="C26" s="279"/>
      <c r="D26" s="8"/>
    </row>
    <row r="27" spans="1:4" ht="57.95" customHeight="1">
      <c r="A27" s="197"/>
      <c r="B27" s="279" t="s">
        <v>20</v>
      </c>
      <c r="C27" s="279"/>
      <c r="D27" s="8"/>
    </row>
    <row r="28" spans="1:4" ht="43.5" customHeight="1">
      <c r="A28" s="197" t="s">
        <v>21</v>
      </c>
      <c r="B28" s="278" t="s">
        <v>22</v>
      </c>
      <c r="C28" s="278"/>
      <c r="D28" s="8"/>
    </row>
    <row r="29" spans="1:4" ht="61.5" customHeight="1">
      <c r="A29" s="2"/>
      <c r="B29" s="279" t="s">
        <v>23</v>
      </c>
      <c r="C29" s="279"/>
      <c r="D29" s="8"/>
    </row>
    <row r="30" spans="1:4" ht="53.45" customHeight="1">
      <c r="A30" s="2"/>
      <c r="B30" s="279" t="s">
        <v>24</v>
      </c>
      <c r="C30" s="279"/>
      <c r="D30" s="8"/>
    </row>
    <row r="31" spans="1:4" ht="20.25">
      <c r="A31" s="159" t="s">
        <v>25</v>
      </c>
      <c r="B31" s="2"/>
      <c r="C31" s="2"/>
      <c r="D31" s="8"/>
    </row>
    <row r="32" spans="1:4">
      <c r="A32" s="2"/>
      <c r="B32" s="2"/>
      <c r="C32" s="2"/>
      <c r="D32" s="8"/>
    </row>
    <row r="33" spans="1:4" ht="18">
      <c r="A33" s="163" t="s">
        <v>26</v>
      </c>
      <c r="B33" s="163" t="s">
        <v>27</v>
      </c>
      <c r="C33" s="8"/>
      <c r="D33" s="8"/>
    </row>
    <row r="34" spans="1:4" ht="18">
      <c r="A34" s="151" t="s">
        <v>28</v>
      </c>
      <c r="B34" s="151" t="s">
        <v>29</v>
      </c>
      <c r="C34" s="2"/>
      <c r="D34" s="8"/>
    </row>
    <row r="35" spans="1:4" ht="18">
      <c r="A35" s="163" t="s">
        <v>30</v>
      </c>
      <c r="B35" s="163" t="s">
        <v>31</v>
      </c>
      <c r="C35" s="164"/>
      <c r="D35" s="8"/>
    </row>
    <row r="36" spans="1:4" ht="36">
      <c r="A36" s="2"/>
      <c r="B36" s="157" t="s">
        <v>32</v>
      </c>
      <c r="C36" s="161" t="s">
        <v>33</v>
      </c>
      <c r="D36" s="8"/>
    </row>
    <row r="37" spans="1:4" ht="18">
      <c r="A37" s="8"/>
      <c r="B37" s="165" t="s">
        <v>34</v>
      </c>
      <c r="C37" s="166" t="s">
        <v>35</v>
      </c>
      <c r="D37" s="8"/>
    </row>
    <row r="38" spans="1:4" ht="18">
      <c r="A38" s="2"/>
      <c r="B38" s="157" t="s">
        <v>36</v>
      </c>
      <c r="C38" s="153" t="s">
        <v>37</v>
      </c>
      <c r="D38" s="8"/>
    </row>
    <row r="39" spans="1:4" ht="18">
      <c r="A39" s="8"/>
      <c r="B39" s="165" t="s">
        <v>38</v>
      </c>
      <c r="C39" s="166" t="s">
        <v>39</v>
      </c>
      <c r="D39" s="8"/>
    </row>
    <row r="40" spans="1:4" ht="18">
      <c r="A40" s="2"/>
      <c r="B40" s="157" t="s">
        <v>40</v>
      </c>
      <c r="C40" s="153" t="s">
        <v>41</v>
      </c>
      <c r="D40" s="8"/>
    </row>
    <row r="41" spans="1:4" ht="18">
      <c r="A41" s="8"/>
      <c r="B41" s="165" t="s">
        <v>42</v>
      </c>
      <c r="C41" s="166" t="s">
        <v>43</v>
      </c>
      <c r="D41" s="8"/>
    </row>
    <row r="42" spans="1:4" ht="18">
      <c r="A42" s="151" t="s">
        <v>44</v>
      </c>
      <c r="B42" s="158" t="s">
        <v>45</v>
      </c>
      <c r="C42" s="162"/>
      <c r="D42" s="8"/>
    </row>
    <row r="43" spans="1:4" ht="18">
      <c r="A43" s="163" t="s">
        <v>46</v>
      </c>
      <c r="B43" s="167" t="s">
        <v>47</v>
      </c>
      <c r="C43" s="168"/>
      <c r="D43" s="8"/>
    </row>
    <row r="44" spans="1:4" ht="36">
      <c r="A44" s="151"/>
      <c r="B44" s="157" t="s">
        <v>48</v>
      </c>
      <c r="C44" s="153" t="s">
        <v>49</v>
      </c>
      <c r="D44" s="8"/>
    </row>
    <row r="45" spans="1:4" ht="18">
      <c r="A45" s="163"/>
      <c r="B45" s="165" t="s">
        <v>50</v>
      </c>
      <c r="C45" s="166" t="s">
        <v>51</v>
      </c>
      <c r="D45" s="8"/>
    </row>
    <row r="46" spans="1:4" ht="18">
      <c r="A46" s="151" t="s">
        <v>52</v>
      </c>
      <c r="B46" s="151" t="s">
        <v>53</v>
      </c>
      <c r="C46" s="2"/>
      <c r="D46" s="8"/>
    </row>
    <row r="47" spans="1:4" ht="18">
      <c r="A47" s="151"/>
      <c r="B47" s="151"/>
      <c r="C47" s="2"/>
      <c r="D47" s="8"/>
    </row>
    <row r="48" spans="1:4" ht="20.25">
      <c r="A48" s="159" t="s">
        <v>54</v>
      </c>
      <c r="B48" s="151"/>
      <c r="C48" s="2"/>
      <c r="D48" s="8"/>
    </row>
    <row r="49" spans="1:4" ht="21">
      <c r="A49" s="269" t="s">
        <v>55</v>
      </c>
      <c r="B49" s="2"/>
      <c r="C49" s="4"/>
      <c r="D49" s="8"/>
    </row>
    <row r="50" spans="1:4" ht="21">
      <c r="A50" s="269" t="s">
        <v>56</v>
      </c>
      <c r="B50" s="2"/>
      <c r="C50" s="4"/>
      <c r="D50" s="8"/>
    </row>
    <row r="51" spans="1:4" ht="21">
      <c r="A51" s="269" t="s">
        <v>57</v>
      </c>
      <c r="B51" s="2"/>
      <c r="C51" s="2"/>
      <c r="D51" s="8"/>
    </row>
    <row r="52" spans="1:4" ht="21">
      <c r="A52" s="269" t="s">
        <v>58</v>
      </c>
      <c r="B52" s="2"/>
      <c r="C52" s="2"/>
      <c r="D52" s="8"/>
    </row>
    <row r="53" spans="1:4" ht="21">
      <c r="A53" s="269" t="s">
        <v>59</v>
      </c>
      <c r="B53" s="151"/>
      <c r="C53" s="2"/>
      <c r="D53" s="8"/>
    </row>
    <row r="54" spans="1:4" ht="21">
      <c r="A54" s="269" t="s">
        <v>60</v>
      </c>
      <c r="B54" s="151"/>
      <c r="C54" s="2"/>
      <c r="D54" s="8"/>
    </row>
    <row r="55" spans="1:4" ht="18">
      <c r="A55" s="270"/>
      <c r="B55" s="151"/>
      <c r="C55" s="2"/>
      <c r="D55" s="8"/>
    </row>
    <row r="56" spans="1:4" ht="18">
      <c r="A56" s="270"/>
      <c r="B56" s="151"/>
      <c r="C56" s="2"/>
      <c r="D56" s="8"/>
    </row>
    <row r="57" spans="1:4" ht="18">
      <c r="A57" s="270"/>
      <c r="B57" s="151"/>
      <c r="C57" s="2"/>
      <c r="D57" s="8"/>
    </row>
    <row r="58" spans="1:4" ht="18">
      <c r="A58" s="151"/>
      <c r="B58" s="151"/>
      <c r="C58" s="2"/>
      <c r="D58" s="8"/>
    </row>
    <row r="59" spans="1:4" ht="18">
      <c r="A59" s="151"/>
      <c r="B59" s="151"/>
      <c r="C59" s="2"/>
      <c r="D59" s="8"/>
    </row>
    <row r="60" spans="1:4" ht="18">
      <c r="A60" s="151"/>
      <c r="B60" s="151"/>
      <c r="C60" s="2"/>
      <c r="D60" s="8"/>
    </row>
    <row r="61" spans="1:4" ht="18">
      <c r="A61" s="151"/>
      <c r="B61" s="151"/>
      <c r="C61" s="2"/>
      <c r="D61" s="8"/>
    </row>
    <row r="62" spans="1:4" ht="18">
      <c r="A62" s="151"/>
      <c r="B62" s="151"/>
      <c r="C62" s="2"/>
      <c r="D62" s="8"/>
    </row>
  </sheetData>
  <sheetProtection algorithmName="SHA-512" hashValue="TSJfyCPjWEpjGicFvlGd+Z0kzr2S7E9ne1QU6pPagIKqC+cqQNwCxH7c4t0SRk4tLetAoFusSYqTDjMs8wffXw==" saltValue="qWG4IUX5shPZ1IxtnowLgQ==" spinCount="100000" sheet="1" objects="1" scenarios="1"/>
  <mergeCells count="17">
    <mergeCell ref="B29:C29"/>
    <mergeCell ref="B30:C30"/>
    <mergeCell ref="B23:C23"/>
    <mergeCell ref="B24:C24"/>
    <mergeCell ref="B25:C25"/>
    <mergeCell ref="B26:C26"/>
    <mergeCell ref="B27:C27"/>
    <mergeCell ref="B20:C20"/>
    <mergeCell ref="B22:C22"/>
    <mergeCell ref="B21:C21"/>
    <mergeCell ref="B19:C19"/>
    <mergeCell ref="B28:C28"/>
    <mergeCell ref="B10:C12"/>
    <mergeCell ref="B14:C16"/>
    <mergeCell ref="A1:C2"/>
    <mergeCell ref="B5:C8"/>
    <mergeCell ref="B18:C18"/>
  </mergeCells>
  <phoneticPr fontId="9" type="noConversion"/>
  <hyperlinks>
    <hyperlink ref="A49" r:id="rId1" xr:uid="{AD2864F1-12A4-46B0-B0B4-84692ADD0B51}"/>
    <hyperlink ref="A51" r:id="rId2" xr:uid="{121DA833-A31F-499F-B64F-A561E4D069D6}"/>
    <hyperlink ref="A52" r:id="rId3" xr:uid="{740F5B9E-E960-42BD-9BCF-F54BD7BE841F}"/>
    <hyperlink ref="A50" r:id="rId4" xr:uid="{54EA14F4-AAA5-4D72-B589-45177D51C175}"/>
    <hyperlink ref="A53" r:id="rId5" xr:uid="{9C1DBDCE-B7A7-4883-AE6F-9F4BE3C642E5}"/>
    <hyperlink ref="A54" r:id="rId6" xr:uid="{312F765E-5EDB-44C2-99E8-480BDFC616EF}"/>
  </hyperlinks>
  <pageMargins left="0.23622047244094491" right="0.23622047244094491" top="0.74803149606299213" bottom="0.74803149606299213" header="0.31496062992125984" footer="0.31496062992125984"/>
  <pageSetup paperSize="8" scale="64" fitToWidth="0" orientation="portrait"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9D22F6-92DC-4B4A-B1EC-53D292905063}">
  <sheetPr>
    <tabColor theme="0" tint="-0.34998626667073579"/>
  </sheetPr>
  <dimension ref="A1:AN92"/>
  <sheetViews>
    <sheetView topLeftCell="A4" zoomScale="106" zoomScaleNormal="106" workbookViewId="0">
      <pane xSplit="2" topLeftCell="C1" activePane="topRight" state="frozen"/>
      <selection pane="topRight" activeCell="B15" sqref="B15"/>
    </sheetView>
  </sheetViews>
  <sheetFormatPr baseColWidth="10" defaultColWidth="10.85546875" defaultRowHeight="15"/>
  <cols>
    <col min="1" max="1" width="32.28515625" style="71" customWidth="1"/>
    <col min="2" max="2" width="55.7109375" style="71" customWidth="1"/>
    <col min="3" max="3" width="50.5703125" style="71" customWidth="1"/>
    <col min="4" max="4" width="51.85546875" style="71" customWidth="1"/>
    <col min="5" max="5" width="61.140625" style="71" customWidth="1"/>
    <col min="6" max="6" width="53.85546875" style="71" customWidth="1"/>
    <col min="7" max="7" width="41.85546875" style="71" customWidth="1"/>
    <col min="8" max="8" width="43.5703125" style="71" customWidth="1"/>
    <col min="9" max="9" width="40.85546875" style="71" customWidth="1"/>
    <col min="10" max="10" width="45.42578125" style="71" customWidth="1"/>
    <col min="11" max="11" width="47.7109375" style="71" customWidth="1"/>
    <col min="12" max="29" width="40.5703125" style="71" customWidth="1"/>
    <col min="30" max="32" width="40.5703125" style="103" customWidth="1"/>
    <col min="33" max="40" width="40.5703125" style="71" customWidth="1"/>
    <col min="41" max="41" width="38.140625" style="71" customWidth="1"/>
    <col min="42" max="42" width="35.42578125" style="71" customWidth="1"/>
    <col min="43" max="43" width="27.140625" style="71" customWidth="1"/>
    <col min="44" max="44" width="34.5703125" style="71" customWidth="1"/>
    <col min="45" max="45" width="44.28515625" style="71" customWidth="1"/>
    <col min="46" max="46" width="43.5703125" style="71" customWidth="1"/>
    <col min="47" max="47" width="32.42578125" style="71" customWidth="1"/>
    <col min="48" max="48" width="32.7109375" style="71" customWidth="1"/>
    <col min="49" max="16384" width="10.85546875" style="71"/>
  </cols>
  <sheetData>
    <row r="1" spans="1:40">
      <c r="A1" s="94" t="s">
        <v>384</v>
      </c>
      <c r="G1" s="94"/>
      <c r="L1" s="94"/>
    </row>
    <row r="2" spans="1:40" s="94" customFormat="1">
      <c r="A2" s="79" t="s">
        <v>385</v>
      </c>
      <c r="C2" s="99"/>
      <c r="D2" s="99"/>
      <c r="E2" s="99"/>
      <c r="F2" s="99"/>
      <c r="G2" s="99"/>
      <c r="AD2" s="104"/>
      <c r="AE2" s="104"/>
      <c r="AF2" s="104"/>
    </row>
    <row r="3" spans="1:40" s="94" customFormat="1">
      <c r="AD3" s="104"/>
      <c r="AE3" s="104"/>
      <c r="AF3" s="104"/>
    </row>
    <row r="4" spans="1:40" s="101" customFormat="1">
      <c r="A4" s="101" t="s">
        <v>62</v>
      </c>
      <c r="B4" s="101" t="s">
        <v>63</v>
      </c>
      <c r="C4" s="101">
        <v>1</v>
      </c>
      <c r="D4" s="101">
        <v>2</v>
      </c>
      <c r="E4" s="101">
        <v>3</v>
      </c>
      <c r="F4" s="101">
        <v>4</v>
      </c>
      <c r="G4" s="101">
        <v>5</v>
      </c>
      <c r="H4" s="101">
        <v>6</v>
      </c>
      <c r="I4" s="101">
        <v>7</v>
      </c>
      <c r="J4" s="101">
        <v>8</v>
      </c>
      <c r="K4" s="101">
        <v>9</v>
      </c>
      <c r="L4" s="101">
        <v>10</v>
      </c>
      <c r="M4" s="101">
        <v>11</v>
      </c>
      <c r="N4" s="101">
        <v>12</v>
      </c>
      <c r="O4" s="101">
        <v>13</v>
      </c>
      <c r="P4" s="101">
        <v>14</v>
      </c>
      <c r="Q4" s="101">
        <v>15</v>
      </c>
      <c r="R4" s="101">
        <v>16</v>
      </c>
      <c r="S4" s="101">
        <v>17</v>
      </c>
      <c r="T4" s="101">
        <v>18</v>
      </c>
      <c r="U4" s="101">
        <v>19</v>
      </c>
      <c r="V4" s="101">
        <v>20</v>
      </c>
      <c r="W4" s="101">
        <v>21</v>
      </c>
      <c r="X4" s="101">
        <v>22</v>
      </c>
      <c r="Y4" s="101">
        <v>23</v>
      </c>
      <c r="Z4" s="101">
        <v>24</v>
      </c>
      <c r="AA4" s="101">
        <v>25</v>
      </c>
      <c r="AB4" s="101">
        <v>26</v>
      </c>
      <c r="AC4" s="101" t="s">
        <v>377</v>
      </c>
      <c r="AD4" s="105" t="s">
        <v>386</v>
      </c>
      <c r="AE4" s="105" t="s">
        <v>387</v>
      </c>
      <c r="AF4" s="105" t="s">
        <v>388</v>
      </c>
      <c r="AG4" s="101" t="s">
        <v>389</v>
      </c>
      <c r="AH4" s="101" t="s">
        <v>390</v>
      </c>
      <c r="AI4" s="101" t="s">
        <v>391</v>
      </c>
    </row>
    <row r="5" spans="1:40">
      <c r="A5" s="204" t="s">
        <v>1</v>
      </c>
      <c r="B5" s="94" t="str">
        <f>VLOOKUP(A5,Daten_1,3,FALSE)</f>
        <v>Bitte geben Sie Ihren Pool-EIC an *</v>
      </c>
      <c r="C5" s="71" t="str">
        <f t="array" ref="C5">IFERROR(INDEX(Daten_1_D,SMALL(IF((Daten_1_E=$A5)*(Daten_1_D&lt;&gt;"")*((Daten_1_C=TRUE)+(Daten_1_C="")),ROW(Daten_1_E)-ROW('1. Abschnitt'!$E$2)+1),COLUMN(A$1))),"")</f>
        <v>Ihre Antwort eingeben</v>
      </c>
      <c r="D5" s="71" t="str">
        <f t="array" ref="D5">IFERROR(INDEX(Daten_1_D,SMALL(IF((Daten_1_E=$A5)*(Daten_1_D&lt;&gt;"")*((Daten_1_C=TRUE)+(Daten_1_C="")),ROW(Daten_1_E)-ROW('1. Abschnitt'!$E$2)+1),COLUMN(B$1))),"")</f>
        <v/>
      </c>
      <c r="E5" s="71" t="str">
        <f t="array" ref="E5">IFERROR(INDEX(Daten_1_D,SMALL(IF((Daten_1_E=$A5)*(Daten_1_D&lt;&gt;"")*((Daten_1_C=TRUE)+(Daten_1_C="")),ROW(Daten_1_E)-ROW('1. Abschnitt'!$E$2)+1),COLUMN(C$1))),"")</f>
        <v/>
      </c>
      <c r="F5" s="71" t="str">
        <f t="array" ref="F5">IFERROR(INDEX(Daten_1_D,SMALL(IF((Daten_1_E=$A5)*(Daten_1_D&lt;&gt;"")*((Daten_1_C=TRUE)+(Daten_1_C="")),ROW(Daten_1_E)-ROW('1. Abschnitt'!$E$2)+1),COLUMN(D$1))),"")</f>
        <v/>
      </c>
      <c r="G5" s="71" t="str">
        <f t="array" ref="G5">IFERROR(INDEX(Daten_1_D,SMALL(IF((Daten_1_E=$A5)*(Daten_1_D&lt;&gt;"")*((Daten_1_C=TRUE)+(Daten_1_C="")),ROW(Daten_1_E)-ROW('1. Abschnitt'!$E$2)+1),COLUMN(E$1))),"")</f>
        <v/>
      </c>
      <c r="H5" s="71" t="str">
        <f t="array" ref="H5">IFERROR(INDEX(Daten_1_D,SMALL(IF((Daten_1_E=$A5)*(Daten_1_D&lt;&gt;"")*((Daten_1_C=TRUE)+(Daten_1_C="")),ROW(Daten_1_E)-ROW('1. Abschnitt'!$E$2)+1),COLUMN(F$1))),"")</f>
        <v/>
      </c>
      <c r="I5" s="71" t="str">
        <f t="array" ref="I5">IFERROR(INDEX(Daten_1_D,SMALL(IF((Daten_1_E=$A5)*(Daten_1_D&lt;&gt;"")*((Daten_1_C=TRUE)+(Daten_1_C="")),ROW(Daten_1_E)-ROW('1. Abschnitt'!$E$2)+1),COLUMN(G$1))),"")</f>
        <v/>
      </c>
      <c r="J5" s="71" t="str">
        <f t="array" ref="J5">IFERROR(INDEX(Daten_1_D,SMALL(IF((Daten_1_E=$A5)*(Daten_1_D&lt;&gt;"")*((Daten_1_C=TRUE)+(Daten_1_C="")),ROW(Daten_1_E)-ROW('1. Abschnitt'!$E$2)+1),COLUMN(H$1))),"")</f>
        <v/>
      </c>
      <c r="K5" s="71" t="str">
        <f t="array" ref="K5">IFERROR(INDEX(Daten_1_D,SMALL(IF((Daten_1_E=$A5)*(Daten_1_D&lt;&gt;"")*((Daten_1_C=TRUE)+(Daten_1_C="")),ROW(Daten_1_E)-ROW('1. Abschnitt'!$E$2)+1),COLUMN(I$1))),"")</f>
        <v/>
      </c>
      <c r="L5" s="71" t="str">
        <f t="array" ref="L5">IFERROR(INDEX(Daten_1_D,SMALL(IF((Daten_1_E=$A5)*(Daten_1_D&lt;&gt;"")*((Daten_1_C=TRUE)+(Daten_1_C="")),ROW(Daten_1_E)-ROW('1. Abschnitt'!$E$2)+1),COLUMN(J$1))),"")</f>
        <v/>
      </c>
      <c r="M5" s="71" t="str">
        <f t="array" ref="M5">IFERROR(INDEX(Daten_1_D,SMALL(IF((Daten_1_E=$A5)*(Daten_1_D&lt;&gt;"")*((Daten_1_C=TRUE)+(Daten_1_C="")),ROW(Daten_1_E)-ROW('1. Abschnitt'!$E$2)+1),COLUMN(K$1))),"")</f>
        <v/>
      </c>
      <c r="N5" s="71" t="str">
        <f t="array" ref="N5">IFERROR(INDEX(Daten_1_D,SMALL(IF((Daten_1_E=$A5)*(Daten_1_D&lt;&gt;"")*((Daten_1_C=TRUE)+(Daten_1_C="")),ROW(Daten_1_E)-ROW('1. Abschnitt'!$E$2)+1),COLUMN(L$1))),"")</f>
        <v/>
      </c>
      <c r="O5" s="71" t="str">
        <f t="array" ref="O5">IFERROR(INDEX(Daten_1_D,SMALL(IF((Daten_1_E=$A5)*(Daten_1_D&lt;&gt;"")*((Daten_1_C=TRUE)+(Daten_1_C="")),ROW(Daten_1_E)-ROW('1. Abschnitt'!$E$2)+1),COLUMN(M$1))),"")</f>
        <v/>
      </c>
      <c r="P5" s="71" t="str">
        <f t="array" ref="P5">IFERROR(INDEX(Daten_1_D,SMALL(IF((Daten_1_E=$A5)*(Daten_1_D&lt;&gt;"")*((Daten_1_C=TRUE)+(Daten_1_C="")),ROW(Daten_1_E)-ROW('1. Abschnitt'!$E$2)+1),COLUMN(N$1))),"")</f>
        <v/>
      </c>
      <c r="Q5" s="71" t="str">
        <f t="array" ref="Q5">IFERROR(INDEX(Daten_1_D,SMALL(IF((Daten_1_E=$A5)*(Daten_1_D&lt;&gt;"")*((Daten_1_C=TRUE)+(Daten_1_C="")),ROW(Daten_1_E)-ROW('1. Abschnitt'!$E$2)+1),COLUMN(O$1))),"")</f>
        <v/>
      </c>
      <c r="R5" s="71" t="str">
        <f t="array" ref="R5">IFERROR(INDEX(Daten_1_D,SMALL(IF((Daten_1_E=$A5)*(Daten_1_D&lt;&gt;"")*((Daten_1_C=TRUE)+(Daten_1_C="")),ROW(Daten_1_E)-ROW('1. Abschnitt'!$E$2)+1),COLUMN(P$1))),"")</f>
        <v/>
      </c>
      <c r="S5" s="71" t="str">
        <f t="array" ref="S5">IFERROR(INDEX(Daten_1_D,SMALL(IF((Daten_1_E=$A5)*(Daten_1_D&lt;&gt;"")*((Daten_1_C=TRUE)+(Daten_1_C="")),ROW(Daten_1_E)-ROW('1. Abschnitt'!$E$2)+1),COLUMN(Q$1))),"")</f>
        <v/>
      </c>
      <c r="T5" s="71" t="str">
        <f t="array" ref="T5">IFERROR(INDEX(Daten_1_D,SMALL(IF((Daten_1_E=$A5)*(Daten_1_D&lt;&gt;"")*((Daten_1_C=TRUE)+(Daten_1_C="")),ROW(Daten_1_E)-ROW('1. Abschnitt'!$E$2)+1),COLUMN(R$1))),"")</f>
        <v/>
      </c>
      <c r="U5" s="71" t="str">
        <f t="array" ref="U5">IFERROR(INDEX(Daten_1_D,SMALL(IF((Daten_1_E=$A5)*(Daten_1_D&lt;&gt;"")*((Daten_1_C=TRUE)+(Daten_1_C="")),ROW(Daten_1_E)-ROW('1. Abschnitt'!$E$2)+1),COLUMN(S$1))),"")</f>
        <v/>
      </c>
      <c r="V5" s="71" t="str">
        <f t="array" ref="V5">IFERROR(INDEX(Daten_1_D,SMALL(IF((Daten_1_E=$A5)*(Daten_1_D&lt;&gt;"")*((Daten_1_C=TRUE)+(Daten_1_C="")),ROW(Daten_1_E)-ROW('1. Abschnitt'!$E$2)+1),COLUMN(T$1))),"")</f>
        <v/>
      </c>
      <c r="W5" s="71" t="str">
        <f t="array" ref="W5">IFERROR(INDEX(Daten_1_D,SMALL(IF((Daten_1_E=$A5)*(Daten_1_D&lt;&gt;"")*((Daten_1_C=TRUE)+(Daten_1_C="")),ROW(Daten_1_E)-ROW('1. Abschnitt'!$E$2)+1),COLUMN(U$1))),"")</f>
        <v/>
      </c>
      <c r="X5" s="71" t="str">
        <f t="array" ref="X5">IFERROR(INDEX(Daten_1_D,SMALL(IF((Daten_1_E=$A5)*(Daten_1_D&lt;&gt;"")*((Daten_1_C=TRUE)+(Daten_1_C="")),ROW(Daten_1_E)-ROW('1. Abschnitt'!$E$2)+1),COLUMN(V$1))),"")</f>
        <v/>
      </c>
      <c r="Y5" s="71" t="str">
        <f t="array" ref="Y5">IFERROR(INDEX(Daten_1_D,SMALL(IF((Daten_1_E=$A5)*(Daten_1_D&lt;&gt;"")*((Daten_1_C=TRUE)+(Daten_1_C="")),ROW(Daten_1_E)-ROW('1. Abschnitt'!$E$2)+1),COLUMN(W$1))),"")</f>
        <v/>
      </c>
      <c r="Z5" s="71" t="str">
        <f t="array" ref="Z5">IFERROR(INDEX(Daten_1_D,SMALL(IF((Daten_1_E=$A5)*(Daten_1_D&lt;&gt;"")*((Daten_1_C=TRUE)+(Daten_1_C="")),ROW(Daten_1_E)-ROW('1. Abschnitt'!$E$2)+1),COLUMN(X$1))),"")</f>
        <v/>
      </c>
      <c r="AA5" s="71" t="str">
        <f t="array" ref="AA5">IFERROR(INDEX(Daten_1_D,SMALL(IF((Daten_1_E=$A5)*(Daten_1_D&lt;&gt;"")*((Daten_1_C=TRUE)+(Daten_1_C="")),ROW(Daten_1_E)-ROW('1. Abschnitt'!$E$2)+1),COLUMN(Y$1))),"")</f>
        <v/>
      </c>
      <c r="AB5" s="71" t="str">
        <f t="array" ref="AB5">IFERROR(INDEX(Daten_1_D,SMALL(IF((Daten_1_E=$A5)*(Daten_1_D&lt;&gt;"")*((Daten_1_C=TRUE)+(Daten_1_C="")),ROW(Daten_1_E)-ROW('1. Abschnitt'!$E$2)+1),COLUMN(Z$1))),"")</f>
        <v/>
      </c>
      <c r="AC5" s="71" t="str">
        <f>IF(OR(AD5=0,C5="Ihre Antwort eingeben", C5="Sonstiges (bitte eingeben)"),"Frage wurde nicht beantwortet.","")</f>
        <v>Frage wurde nicht beantwortet.</v>
      </c>
      <c r="AD5" s="103">
        <f t="array" ref="AD5">SUMPRODUCT(--(C5:AB5&lt;&gt;""))</f>
        <v>1</v>
      </c>
      <c r="AE5" s="103">
        <f>MAX(1,AD5)</f>
        <v>1</v>
      </c>
      <c r="AF5" s="103">
        <f>AE5</f>
        <v>1</v>
      </c>
      <c r="AG5" s="103">
        <f>AF5-AE5</f>
        <v>0</v>
      </c>
      <c r="AH5" s="71">
        <v>1</v>
      </c>
      <c r="AI5" s="71" t="s">
        <v>392</v>
      </c>
    </row>
    <row r="6" spans="1:40">
      <c r="A6" s="204" t="s">
        <v>3</v>
      </c>
      <c r="B6" s="94" t="str">
        <f>VLOOKUP(A6,Daten_1,3,FALSE)</f>
        <v>Name des Regelreserveanbieters *</v>
      </c>
      <c r="C6" s="71" t="str">
        <f t="array" ref="C6">IFERROR(INDEX(Daten_1_D,SMALL(IF((Daten_1_E=$A6)*(Daten_1_D&lt;&gt;"")*((Daten_1_C=TRUE)+(Daten_1_C="")),ROW(Daten_1_E)-ROW('1. Abschnitt'!$E$2)+1),COLUMN(A$1))),"")</f>
        <v>Ihre Antwort eingeben</v>
      </c>
      <c r="D6" s="71" t="str">
        <f t="array" ref="D6">IFERROR(INDEX(Daten_1_D,SMALL(IF((Daten_1_E=$A6)*(Daten_1_D&lt;&gt;"")*((Daten_1_C=TRUE)+(Daten_1_C="")),ROW(Daten_1_E)-ROW('1. Abschnitt'!$E$2)+1),COLUMN(B$1))),"")</f>
        <v/>
      </c>
      <c r="E6" s="71" t="str">
        <f t="array" ref="E6">IFERROR(INDEX(Daten_1_D,SMALL(IF((Daten_1_E=$A6)*(Daten_1_D&lt;&gt;"")*((Daten_1_C=TRUE)+(Daten_1_C="")),ROW(Daten_1_E)-ROW('1. Abschnitt'!$E$2)+1),COLUMN(C$1))),"")</f>
        <v/>
      </c>
      <c r="F6" s="71" t="str">
        <f t="array" ref="F6">IFERROR(INDEX(Daten_1_D,SMALL(IF((Daten_1_E=$A6)*(Daten_1_D&lt;&gt;"")*((Daten_1_C=TRUE)+(Daten_1_C="")),ROW(Daten_1_E)-ROW('1. Abschnitt'!$E$2)+1),COLUMN(D$1))),"")</f>
        <v/>
      </c>
      <c r="G6" s="71" t="str">
        <f t="array" ref="G6">IFERROR(INDEX(Daten_1_D,SMALL(IF((Daten_1_E=$A6)*(Daten_1_D&lt;&gt;"")*((Daten_1_C=TRUE)+(Daten_1_C="")),ROW(Daten_1_E)-ROW('1. Abschnitt'!$E$2)+1),COLUMN(E$1))),"")</f>
        <v/>
      </c>
      <c r="H6" s="71" t="str">
        <f t="array" ref="H6">IFERROR(INDEX(Daten_1_D,SMALL(IF((Daten_1_E=$A6)*(Daten_1_D&lt;&gt;"")*((Daten_1_C=TRUE)+(Daten_1_C="")),ROW(Daten_1_E)-ROW('1. Abschnitt'!$E$2)+1),COLUMN(F$1))),"")</f>
        <v/>
      </c>
      <c r="I6" s="71" t="str">
        <f t="array" ref="I6">IFERROR(INDEX(Daten_1_D,SMALL(IF((Daten_1_E=$A6)*(Daten_1_D&lt;&gt;"")*((Daten_1_C=TRUE)+(Daten_1_C="")),ROW(Daten_1_E)-ROW('1. Abschnitt'!$E$2)+1),COLUMN(G$1))),"")</f>
        <v/>
      </c>
      <c r="J6" s="71" t="str">
        <f t="array" ref="J6">IFERROR(INDEX(Daten_1_D,SMALL(IF((Daten_1_E=$A6)*(Daten_1_D&lt;&gt;"")*((Daten_1_C=TRUE)+(Daten_1_C="")),ROW(Daten_1_E)-ROW('1. Abschnitt'!$E$2)+1),COLUMN(H$1))),"")</f>
        <v/>
      </c>
      <c r="K6" s="71" t="str">
        <f t="array" ref="K6">IFERROR(INDEX(Daten_1_D,SMALL(IF((Daten_1_E=$A6)*(Daten_1_D&lt;&gt;"")*((Daten_1_C=TRUE)+(Daten_1_C="")),ROW(Daten_1_E)-ROW('1. Abschnitt'!$E$2)+1),COLUMN(I$1))),"")</f>
        <v/>
      </c>
      <c r="L6" s="71" t="str">
        <f t="array" ref="L6">IFERROR(INDEX(Daten_1_D,SMALL(IF((Daten_1_E=$A6)*(Daten_1_D&lt;&gt;"")*((Daten_1_C=TRUE)+(Daten_1_C="")),ROW(Daten_1_E)-ROW('1. Abschnitt'!$E$2)+1),COLUMN(J$1))),"")</f>
        <v/>
      </c>
      <c r="M6" s="71" t="str">
        <f t="array" ref="M6">IFERROR(INDEX(Daten_1_D,SMALL(IF((Daten_1_E=$A6)*(Daten_1_D&lt;&gt;"")*((Daten_1_C=TRUE)+(Daten_1_C="")),ROW(Daten_1_E)-ROW('1. Abschnitt'!$E$2)+1),COLUMN(K$1))),"")</f>
        <v/>
      </c>
      <c r="N6" s="71" t="str">
        <f t="array" ref="N6">IFERROR(INDEX(Daten_1_D,SMALL(IF((Daten_1_E=$A6)*(Daten_1_D&lt;&gt;"")*((Daten_1_C=TRUE)+(Daten_1_C="")),ROW(Daten_1_E)-ROW('1. Abschnitt'!$E$2)+1),COLUMN(L$1))),"")</f>
        <v/>
      </c>
      <c r="O6" s="71" t="str">
        <f t="array" ref="O6">IFERROR(INDEX(Daten_1_D,SMALL(IF((Daten_1_E=$A6)*(Daten_1_D&lt;&gt;"")*((Daten_1_C=TRUE)+(Daten_1_C="")),ROW(Daten_1_E)-ROW('1. Abschnitt'!$E$2)+1),COLUMN(M$1))),"")</f>
        <v/>
      </c>
      <c r="P6" s="71" t="str">
        <f t="array" ref="P6">IFERROR(INDEX(Daten_1_D,SMALL(IF((Daten_1_E=$A6)*(Daten_1_D&lt;&gt;"")*((Daten_1_C=TRUE)+(Daten_1_C="")),ROW(Daten_1_E)-ROW('1. Abschnitt'!$E$2)+1),COLUMN(N$1))),"")</f>
        <v/>
      </c>
      <c r="Q6" s="71" t="str">
        <f t="array" ref="Q6">IFERROR(INDEX(Daten_1_D,SMALL(IF((Daten_1_E=$A6)*(Daten_1_D&lt;&gt;"")*((Daten_1_C=TRUE)+(Daten_1_C="")),ROW(Daten_1_E)-ROW('1. Abschnitt'!$E$2)+1),COLUMN(O$1))),"")</f>
        <v/>
      </c>
      <c r="R6" s="71" t="str">
        <f t="array" ref="R6">IFERROR(INDEX(Daten_1_D,SMALL(IF((Daten_1_E=$A6)*(Daten_1_D&lt;&gt;"")*((Daten_1_C=TRUE)+(Daten_1_C="")),ROW(Daten_1_E)-ROW('1. Abschnitt'!$E$2)+1),COLUMN(P$1))),"")</f>
        <v/>
      </c>
      <c r="S6" s="71" t="str">
        <f t="array" ref="S6">IFERROR(INDEX(Daten_1_D,SMALL(IF((Daten_1_E=$A6)*(Daten_1_D&lt;&gt;"")*((Daten_1_C=TRUE)+(Daten_1_C="")),ROW(Daten_1_E)-ROW('1. Abschnitt'!$E$2)+1),COLUMN(Q$1))),"")</f>
        <v/>
      </c>
      <c r="T6" s="71" t="str">
        <f t="array" ref="T6">IFERROR(INDEX(Daten_1_D,SMALL(IF((Daten_1_E=$A6)*(Daten_1_D&lt;&gt;"")*((Daten_1_C=TRUE)+(Daten_1_C="")),ROW(Daten_1_E)-ROW('1. Abschnitt'!$E$2)+1),COLUMN(R$1))),"")</f>
        <v/>
      </c>
      <c r="U6" s="71" t="str">
        <f t="array" ref="U6">IFERROR(INDEX(Daten_1_D,SMALL(IF((Daten_1_E=$A6)*(Daten_1_D&lt;&gt;"")*((Daten_1_C=TRUE)+(Daten_1_C="")),ROW(Daten_1_E)-ROW('1. Abschnitt'!$E$2)+1),COLUMN(S$1))),"")</f>
        <v/>
      </c>
      <c r="V6" s="71" t="str">
        <f t="array" ref="V6">IFERROR(INDEX(Daten_1_D,SMALL(IF((Daten_1_E=$A6)*(Daten_1_D&lt;&gt;"")*((Daten_1_C=TRUE)+(Daten_1_C="")),ROW(Daten_1_E)-ROW('1. Abschnitt'!$E$2)+1),COLUMN(T$1))),"")</f>
        <v/>
      </c>
      <c r="W6" s="71" t="str">
        <f t="array" ref="W6">IFERROR(INDEX(Daten_1_D,SMALL(IF((Daten_1_E=$A6)*(Daten_1_D&lt;&gt;"")*((Daten_1_C=TRUE)+(Daten_1_C="")),ROW(Daten_1_E)-ROW('1. Abschnitt'!$E$2)+1),COLUMN(U$1))),"")</f>
        <v/>
      </c>
      <c r="X6" s="71" t="str">
        <f t="array" ref="X6">IFERROR(INDEX(Daten_1_D,SMALL(IF((Daten_1_E=$A6)*(Daten_1_D&lt;&gt;"")*((Daten_1_C=TRUE)+(Daten_1_C="")),ROW(Daten_1_E)-ROW('1. Abschnitt'!$E$2)+1),COLUMN(V$1))),"")</f>
        <v/>
      </c>
      <c r="Y6" s="71" t="str">
        <f t="array" ref="Y6">IFERROR(INDEX(Daten_1_D,SMALL(IF((Daten_1_E=$A6)*(Daten_1_D&lt;&gt;"")*((Daten_1_C=TRUE)+(Daten_1_C="")),ROW(Daten_1_E)-ROW('1. Abschnitt'!$E$2)+1),COLUMN(W$1))),"")</f>
        <v/>
      </c>
      <c r="Z6" s="71" t="str">
        <f t="array" ref="Z6">IFERROR(INDEX(Daten_1_D,SMALL(IF((Daten_1_E=$A6)*(Daten_1_D&lt;&gt;"")*((Daten_1_C=TRUE)+(Daten_1_C="")),ROW(Daten_1_E)-ROW('1. Abschnitt'!$E$2)+1),COLUMN(X$1))),"")</f>
        <v/>
      </c>
      <c r="AA6" s="71" t="str">
        <f t="array" ref="AA6">IFERROR(INDEX(Daten_1_D,SMALL(IF((Daten_1_E=$A6)*(Daten_1_D&lt;&gt;"")*((Daten_1_C=TRUE)+(Daten_1_C="")),ROW(Daten_1_E)-ROW('1. Abschnitt'!$E$2)+1),COLUMN(Y$1))),"")</f>
        <v/>
      </c>
      <c r="AB6" s="71" t="str">
        <f t="array" ref="AB6">IFERROR(INDEX(Daten_1_D,SMALL(IF((Daten_1_E=$A6)*(Daten_1_D&lt;&gt;"")*((Daten_1_C=TRUE)+(Daten_1_C="")),ROW(Daten_1_E)-ROW('1. Abschnitt'!$E$2)+1),COLUMN(Z$1))),"")</f>
        <v/>
      </c>
      <c r="AC6" s="71" t="str">
        <f>IF(OR(AD6=0,C6="Ihre Antwort eingeben", C6="Sonstiges (bitte eingeben)"),"Frage wurde nicht beantwortet.","")</f>
        <v>Frage wurde nicht beantwortet.</v>
      </c>
      <c r="AD6" s="103">
        <f t="array" ref="AD6">SUMPRODUCT(--(C6:AB6&lt;&gt;""))</f>
        <v>1</v>
      </c>
      <c r="AE6" s="103">
        <f t="shared" ref="AE6:AE70" si="0">MAX(1,AD6)</f>
        <v>1</v>
      </c>
      <c r="AF6" s="103">
        <f>AF5+AE6</f>
        <v>2</v>
      </c>
      <c r="AG6" s="103">
        <f t="shared" ref="AG6:AG70" si="1">AF6-AE6</f>
        <v>1</v>
      </c>
      <c r="AH6" s="71">
        <v>1</v>
      </c>
      <c r="AI6" s="71" t="s">
        <v>392</v>
      </c>
    </row>
    <row r="7" spans="1:40">
      <c r="A7" s="204" t="s">
        <v>5</v>
      </c>
      <c r="B7" s="94" t="str">
        <f>VLOOKUP(A7,Daten_1,3,FALSE)</f>
        <v>Hauptsitz des Unternehmens *</v>
      </c>
      <c r="C7" s="71" t="str">
        <f t="array" ref="C7">IFERROR(INDEX(Daten_1_D,SMALL(IF((Daten_1_E=$A7)*(Daten_1_D&lt;&gt;"")*((Daten_1_C=TRUE)+(Daten_1_C="")),ROW(Daten_1_E)-ROW('1. Abschnitt'!$E$2)+1),COLUMN(A$1))),"")</f>
        <v>Ihre Antwort eingeben</v>
      </c>
      <c r="D7" s="71" t="str">
        <f t="array" ref="D7">IFERROR(INDEX(Daten_1_D,SMALL(IF((Daten_1_E=$A7)*(Daten_1_D&lt;&gt;"")*((Daten_1_C=TRUE)+(Daten_1_C="")),ROW(Daten_1_E)-ROW('1. Abschnitt'!$E$2)+1),COLUMN(B$1))),"")</f>
        <v/>
      </c>
      <c r="E7" s="71" t="str">
        <f t="array" ref="E7">IFERROR(INDEX(Daten_1_D,SMALL(IF((Daten_1_E=$A7)*(Daten_1_D&lt;&gt;"")*((Daten_1_C=TRUE)+(Daten_1_C="")),ROW(Daten_1_E)-ROW('1. Abschnitt'!$E$2)+1),COLUMN(C$1))),"")</f>
        <v/>
      </c>
      <c r="F7" s="71" t="str">
        <f t="array" ref="F7">IFERROR(INDEX(Daten_1_D,SMALL(IF((Daten_1_E=$A7)*(Daten_1_D&lt;&gt;"")*((Daten_1_C=TRUE)+(Daten_1_C="")),ROW(Daten_1_E)-ROW('1. Abschnitt'!$E$2)+1),COLUMN(D$1))),"")</f>
        <v/>
      </c>
      <c r="G7" s="71" t="str">
        <f t="array" ref="G7">IFERROR(INDEX(Daten_1_D,SMALL(IF((Daten_1_E=$A7)*(Daten_1_D&lt;&gt;"")*((Daten_1_C=TRUE)+(Daten_1_C="")),ROW(Daten_1_E)-ROW('1. Abschnitt'!$E$2)+1),COLUMN(E$1))),"")</f>
        <v/>
      </c>
      <c r="H7" s="71" t="str">
        <f t="array" ref="H7">IFERROR(INDEX(Daten_1_D,SMALL(IF((Daten_1_E=$A7)*(Daten_1_D&lt;&gt;"")*((Daten_1_C=TRUE)+(Daten_1_C="")),ROW(Daten_1_E)-ROW('1. Abschnitt'!$E$2)+1),COLUMN(F$1))),"")</f>
        <v/>
      </c>
      <c r="I7" s="71" t="str">
        <f t="array" ref="I7">IFERROR(INDEX(Daten_1_D,SMALL(IF((Daten_1_E=$A7)*(Daten_1_D&lt;&gt;"")*((Daten_1_C=TRUE)+(Daten_1_C="")),ROW(Daten_1_E)-ROW('1. Abschnitt'!$E$2)+1),COLUMN(G$1))),"")</f>
        <v/>
      </c>
      <c r="J7" s="71" t="str">
        <f t="array" ref="J7">IFERROR(INDEX(Daten_1_D,SMALL(IF((Daten_1_E=$A7)*(Daten_1_D&lt;&gt;"")*((Daten_1_C=TRUE)+(Daten_1_C="")),ROW(Daten_1_E)-ROW('1. Abschnitt'!$E$2)+1),COLUMN(H$1))),"")</f>
        <v/>
      </c>
      <c r="K7" s="71" t="str">
        <f t="array" ref="K7">IFERROR(INDEX(Daten_1_D,SMALL(IF((Daten_1_E=$A7)*(Daten_1_D&lt;&gt;"")*((Daten_1_C=TRUE)+(Daten_1_C="")),ROW(Daten_1_E)-ROW('1. Abschnitt'!$E$2)+1),COLUMN(I$1))),"")</f>
        <v/>
      </c>
      <c r="L7" s="71" t="str">
        <f t="array" ref="L7">IFERROR(INDEX(Daten_1_D,SMALL(IF((Daten_1_E=$A7)*(Daten_1_D&lt;&gt;"")*((Daten_1_C=TRUE)+(Daten_1_C="")),ROW(Daten_1_E)-ROW('1. Abschnitt'!$E$2)+1),COLUMN(J$1))),"")</f>
        <v/>
      </c>
      <c r="M7" s="71" t="str">
        <f t="array" ref="M7">IFERROR(INDEX(Daten_1_D,SMALL(IF((Daten_1_E=$A7)*(Daten_1_D&lt;&gt;"")*((Daten_1_C=TRUE)+(Daten_1_C="")),ROW(Daten_1_E)-ROW('1. Abschnitt'!$E$2)+1),COLUMN(K$1))),"")</f>
        <v/>
      </c>
      <c r="N7" s="71" t="str">
        <f t="array" ref="N7">IFERROR(INDEX(Daten_1_D,SMALL(IF((Daten_1_E=$A7)*(Daten_1_D&lt;&gt;"")*((Daten_1_C=TRUE)+(Daten_1_C="")),ROW(Daten_1_E)-ROW('1. Abschnitt'!$E$2)+1),COLUMN(L$1))),"")</f>
        <v/>
      </c>
      <c r="O7" s="71" t="str">
        <f t="array" ref="O7">IFERROR(INDEX(Daten_1_D,SMALL(IF((Daten_1_E=$A7)*(Daten_1_D&lt;&gt;"")*((Daten_1_C=TRUE)+(Daten_1_C="")),ROW(Daten_1_E)-ROW('1. Abschnitt'!$E$2)+1),COLUMN(M$1))),"")</f>
        <v/>
      </c>
      <c r="P7" s="71" t="str">
        <f t="array" ref="P7">IFERROR(INDEX(Daten_1_D,SMALL(IF((Daten_1_E=$A7)*(Daten_1_D&lt;&gt;"")*((Daten_1_C=TRUE)+(Daten_1_C="")),ROW(Daten_1_E)-ROW('1. Abschnitt'!$E$2)+1),COLUMN(N$1))),"")</f>
        <v/>
      </c>
      <c r="Q7" s="71" t="str">
        <f t="array" ref="Q7">IFERROR(INDEX(Daten_1_D,SMALL(IF((Daten_1_E=$A7)*(Daten_1_D&lt;&gt;"")*((Daten_1_C=TRUE)+(Daten_1_C="")),ROW(Daten_1_E)-ROW('1. Abschnitt'!$E$2)+1),COLUMN(O$1))),"")</f>
        <v/>
      </c>
      <c r="R7" s="71" t="str">
        <f t="array" ref="R7">IFERROR(INDEX(Daten_1_D,SMALL(IF((Daten_1_E=$A7)*(Daten_1_D&lt;&gt;"")*((Daten_1_C=TRUE)+(Daten_1_C="")),ROW(Daten_1_E)-ROW('1. Abschnitt'!$E$2)+1),COLUMN(P$1))),"")</f>
        <v/>
      </c>
      <c r="S7" s="71" t="str">
        <f t="array" ref="S7">IFERROR(INDEX(Daten_1_D,SMALL(IF((Daten_1_E=$A7)*(Daten_1_D&lt;&gt;"")*((Daten_1_C=TRUE)+(Daten_1_C="")),ROW(Daten_1_E)-ROW('1. Abschnitt'!$E$2)+1),COLUMN(Q$1))),"")</f>
        <v/>
      </c>
      <c r="T7" s="71" t="str">
        <f t="array" ref="T7">IFERROR(INDEX(Daten_1_D,SMALL(IF((Daten_1_E=$A7)*(Daten_1_D&lt;&gt;"")*((Daten_1_C=TRUE)+(Daten_1_C="")),ROW(Daten_1_E)-ROW('1. Abschnitt'!$E$2)+1),COLUMN(R$1))),"")</f>
        <v/>
      </c>
      <c r="U7" s="71" t="str">
        <f t="array" ref="U7">IFERROR(INDEX(Daten_1_D,SMALL(IF((Daten_1_E=$A7)*(Daten_1_D&lt;&gt;"")*((Daten_1_C=TRUE)+(Daten_1_C="")),ROW(Daten_1_E)-ROW('1. Abschnitt'!$E$2)+1),COLUMN(S$1))),"")</f>
        <v/>
      </c>
      <c r="V7" s="71" t="str">
        <f t="array" ref="V7">IFERROR(INDEX(Daten_1_D,SMALL(IF((Daten_1_E=$A7)*(Daten_1_D&lt;&gt;"")*((Daten_1_C=TRUE)+(Daten_1_C="")),ROW(Daten_1_E)-ROW('1. Abschnitt'!$E$2)+1),COLUMN(T$1))),"")</f>
        <v/>
      </c>
      <c r="W7" s="71" t="str">
        <f t="array" ref="W7">IFERROR(INDEX(Daten_1_D,SMALL(IF((Daten_1_E=$A7)*(Daten_1_D&lt;&gt;"")*((Daten_1_C=TRUE)+(Daten_1_C="")),ROW(Daten_1_E)-ROW('1. Abschnitt'!$E$2)+1),COLUMN(U$1))),"")</f>
        <v/>
      </c>
      <c r="X7" s="71" t="str">
        <f t="array" ref="X7">IFERROR(INDEX(Daten_1_D,SMALL(IF((Daten_1_E=$A7)*(Daten_1_D&lt;&gt;"")*((Daten_1_C=TRUE)+(Daten_1_C="")),ROW(Daten_1_E)-ROW('1. Abschnitt'!$E$2)+1),COLUMN(V$1))),"")</f>
        <v/>
      </c>
      <c r="Y7" s="71" t="str">
        <f t="array" ref="Y7">IFERROR(INDEX(Daten_1_D,SMALL(IF((Daten_1_E=$A7)*(Daten_1_D&lt;&gt;"")*((Daten_1_C=TRUE)+(Daten_1_C="")),ROW(Daten_1_E)-ROW('1. Abschnitt'!$E$2)+1),COLUMN(W$1))),"")</f>
        <v/>
      </c>
      <c r="Z7" s="71" t="str">
        <f t="array" ref="Z7">IFERROR(INDEX(Daten_1_D,SMALL(IF((Daten_1_E=$A7)*(Daten_1_D&lt;&gt;"")*((Daten_1_C=TRUE)+(Daten_1_C="")),ROW(Daten_1_E)-ROW('1. Abschnitt'!$E$2)+1),COLUMN(X$1))),"")</f>
        <v/>
      </c>
      <c r="AA7" s="71" t="str">
        <f t="array" ref="AA7">IFERROR(INDEX(Daten_1_D,SMALL(IF((Daten_1_E=$A7)*(Daten_1_D&lt;&gt;"")*((Daten_1_C=TRUE)+(Daten_1_C="")),ROW(Daten_1_E)-ROW('1. Abschnitt'!$E$2)+1),COLUMN(Y$1))),"")</f>
        <v/>
      </c>
      <c r="AB7" s="71" t="str">
        <f t="array" ref="AB7">IFERROR(INDEX(Daten_1_D,SMALL(IF((Daten_1_E=$A7)*(Daten_1_D&lt;&gt;"")*((Daten_1_C=TRUE)+(Daten_1_C="")),ROW(Daten_1_E)-ROW('1. Abschnitt'!$E$2)+1),COLUMN(Z$1))),"")</f>
        <v/>
      </c>
      <c r="AC7" s="71" t="str">
        <f>IF(OR(AD7=0,C7="Ihre Antwort eingeben", C7="Sonstiges (bitte eingeben)"),"Frage wurde nicht beantwortet.","")</f>
        <v>Frage wurde nicht beantwortet.</v>
      </c>
      <c r="AD7" s="103">
        <f t="array" ref="AD7">SUMPRODUCT(--(C7:AB7&lt;&gt;""))</f>
        <v>1</v>
      </c>
      <c r="AE7" s="103">
        <f t="shared" si="0"/>
        <v>1</v>
      </c>
      <c r="AF7" s="103">
        <f t="shared" ref="AF7:AF70" si="2">AF6+AE7</f>
        <v>3</v>
      </c>
      <c r="AG7" s="103">
        <f t="shared" si="1"/>
        <v>2</v>
      </c>
      <c r="AH7" s="71">
        <v>1</v>
      </c>
      <c r="AI7" s="71" t="s">
        <v>392</v>
      </c>
    </row>
    <row r="8" spans="1:40">
      <c r="A8" s="205" t="s">
        <v>68</v>
      </c>
      <c r="B8" s="94" t="str">
        <f>VLOOKUP(A8,Daten_1,3,FALSE)</f>
        <v>Wählen Sie Ihre Anschluss-Übertragungsnetzbetreiber *</v>
      </c>
      <c r="C8" s="71" t="str">
        <f t="array" ref="C8">IFERROR(INDEX(Daten_1_D,SMALL(IF((Daten_1_E=$A8)*(Daten_1_D&lt;&gt;"")*((Daten_1_C=TRUE)+(Daten_1_C="")),ROW(Daten_1_E)-ROW('1. Abschnitt'!$E$2)+1),COLUMN(A$1))),"")</f>
        <v/>
      </c>
      <c r="D8" s="71" t="str">
        <f t="array" ref="D8">IFERROR(INDEX(Daten_1_D,SMALL(IF((Daten_1_E=$A8)*(Daten_1_D&lt;&gt;"")*((Daten_1_C=TRUE)+(Daten_1_C="")),ROW(Daten_1_E)-ROW('1. Abschnitt'!$E$2)+1),COLUMN(B$1))),"")</f>
        <v/>
      </c>
      <c r="E8" s="71" t="str">
        <f t="array" ref="E8">IFERROR(INDEX(Daten_1_D,SMALL(IF((Daten_1_E=$A8)*(Daten_1_D&lt;&gt;"")*((Daten_1_C=TRUE)+(Daten_1_C="")),ROW(Daten_1_E)-ROW('1. Abschnitt'!$E$2)+1),COLUMN(C$1))),"")</f>
        <v/>
      </c>
      <c r="F8" s="71" t="str">
        <f t="array" ref="F8">IFERROR(INDEX(Daten_1_D,SMALL(IF((Daten_1_E=$A8)*(Daten_1_D&lt;&gt;"")*((Daten_1_C=TRUE)+(Daten_1_C="")),ROW(Daten_1_E)-ROW('1. Abschnitt'!$E$2)+1),COLUMN(D$1))),"")</f>
        <v/>
      </c>
      <c r="G8" s="71" t="str">
        <f t="array" ref="G8">IFERROR(INDEX(Daten_1_D,SMALL(IF((Daten_1_E=$A8)*(Daten_1_D&lt;&gt;"")*((Daten_1_C=TRUE)+(Daten_1_C="")),ROW(Daten_1_E)-ROW('1. Abschnitt'!$E$2)+1),COLUMN(E$1))),"")</f>
        <v/>
      </c>
      <c r="H8" s="71" t="str">
        <f t="array" ref="H8">IFERROR(INDEX(Daten_1_D,SMALL(IF((Daten_1_E=$A8)*(Daten_1_D&lt;&gt;"")*((Daten_1_C=TRUE)+(Daten_1_C="")),ROW(Daten_1_E)-ROW('1. Abschnitt'!$E$2)+1),COLUMN(F$1))),"")</f>
        <v/>
      </c>
      <c r="I8" s="71" t="str">
        <f t="array" ref="I8">IFERROR(INDEX(Daten_1_D,SMALL(IF((Daten_1_E=$A8)*(Daten_1_D&lt;&gt;"")*((Daten_1_C=TRUE)+(Daten_1_C="")),ROW(Daten_1_E)-ROW('1. Abschnitt'!$E$2)+1),COLUMN(G$1))),"")</f>
        <v/>
      </c>
      <c r="J8" s="71" t="str">
        <f t="array" ref="J8">IFERROR(INDEX(Daten_1_D,SMALL(IF((Daten_1_E=$A8)*(Daten_1_D&lt;&gt;"")*((Daten_1_C=TRUE)+(Daten_1_C="")),ROW(Daten_1_E)-ROW('1. Abschnitt'!$E$2)+1),COLUMN(H$1))),"")</f>
        <v/>
      </c>
      <c r="K8" s="71" t="str">
        <f t="array" ref="K8">IFERROR(INDEX(Daten_1_D,SMALL(IF((Daten_1_E=$A8)*(Daten_1_D&lt;&gt;"")*((Daten_1_C=TRUE)+(Daten_1_C="")),ROW(Daten_1_E)-ROW('1. Abschnitt'!$E$2)+1),COLUMN(I$1))),"")</f>
        <v/>
      </c>
      <c r="L8" s="71" t="str">
        <f t="array" ref="L8">IFERROR(INDEX(Daten_1_D,SMALL(IF((Daten_1_E=$A8)*(Daten_1_D&lt;&gt;"")*((Daten_1_C=TRUE)+(Daten_1_C="")),ROW(Daten_1_E)-ROW('1. Abschnitt'!$E$2)+1),COLUMN(J$1))),"")</f>
        <v/>
      </c>
      <c r="M8" s="71" t="str">
        <f t="array" ref="M8">IFERROR(INDEX(Daten_1_D,SMALL(IF((Daten_1_E=$A8)*(Daten_1_D&lt;&gt;"")*((Daten_1_C=TRUE)+(Daten_1_C="")),ROW(Daten_1_E)-ROW('1. Abschnitt'!$E$2)+1),COLUMN(K$1))),"")</f>
        <v/>
      </c>
      <c r="N8" s="71" t="str">
        <f t="array" ref="N8">IFERROR(INDEX(Daten_1_D,SMALL(IF((Daten_1_E=$A8)*(Daten_1_D&lt;&gt;"")*((Daten_1_C=TRUE)+(Daten_1_C="")),ROW(Daten_1_E)-ROW('1. Abschnitt'!$E$2)+1),COLUMN(L$1))),"")</f>
        <v/>
      </c>
      <c r="O8" s="71" t="str">
        <f t="array" ref="O8">IFERROR(INDEX(Daten_1_D,SMALL(IF((Daten_1_E=$A8)*(Daten_1_D&lt;&gt;"")*((Daten_1_C=TRUE)+(Daten_1_C="")),ROW(Daten_1_E)-ROW('1. Abschnitt'!$E$2)+1),COLUMN(M$1))),"")</f>
        <v/>
      </c>
      <c r="P8" s="71" t="str">
        <f t="array" ref="P8">IFERROR(INDEX(Daten_1_D,SMALL(IF((Daten_1_E=$A8)*(Daten_1_D&lt;&gt;"")*((Daten_1_C=TRUE)+(Daten_1_C="")),ROW(Daten_1_E)-ROW('1. Abschnitt'!$E$2)+1),COLUMN(N$1))),"")</f>
        <v/>
      </c>
      <c r="Q8" s="71" t="str">
        <f t="array" ref="Q8">IFERROR(INDEX(Daten_1_D,SMALL(IF((Daten_1_E=$A8)*(Daten_1_D&lt;&gt;"")*((Daten_1_C=TRUE)+(Daten_1_C="")),ROW(Daten_1_E)-ROW('1. Abschnitt'!$E$2)+1),COLUMN(O$1))),"")</f>
        <v/>
      </c>
      <c r="R8" s="71" t="str">
        <f t="array" ref="R8">IFERROR(INDEX(Daten_1_D,SMALL(IF((Daten_1_E=$A8)*(Daten_1_D&lt;&gt;"")*((Daten_1_C=TRUE)+(Daten_1_C="")),ROW(Daten_1_E)-ROW('1. Abschnitt'!$E$2)+1),COLUMN(P$1))),"")</f>
        <v/>
      </c>
      <c r="S8" s="71" t="str">
        <f t="array" ref="S8">IFERROR(INDEX(Daten_1_D,SMALL(IF((Daten_1_E=$A8)*(Daten_1_D&lt;&gt;"")*((Daten_1_C=TRUE)+(Daten_1_C="")),ROW(Daten_1_E)-ROW('1. Abschnitt'!$E$2)+1),COLUMN(Q$1))),"")</f>
        <v/>
      </c>
      <c r="T8" s="71" t="str">
        <f t="array" ref="T8">IFERROR(INDEX(Daten_1_D,SMALL(IF((Daten_1_E=$A8)*(Daten_1_D&lt;&gt;"")*((Daten_1_C=TRUE)+(Daten_1_C="")),ROW(Daten_1_E)-ROW('1. Abschnitt'!$E$2)+1),COLUMN(R$1))),"")</f>
        <v/>
      </c>
      <c r="U8" s="71" t="str">
        <f t="array" ref="U8">IFERROR(INDEX(Daten_1_D,SMALL(IF((Daten_1_E=$A8)*(Daten_1_D&lt;&gt;"")*((Daten_1_C=TRUE)+(Daten_1_C="")),ROW(Daten_1_E)-ROW('1. Abschnitt'!$E$2)+1),COLUMN(S$1))),"")</f>
        <v/>
      </c>
      <c r="V8" s="71" t="str">
        <f t="array" ref="V8">IFERROR(INDEX(Daten_1_D,SMALL(IF((Daten_1_E=$A8)*(Daten_1_D&lt;&gt;"")*((Daten_1_C=TRUE)+(Daten_1_C="")),ROW(Daten_1_E)-ROW('1. Abschnitt'!$E$2)+1),COLUMN(T$1))),"")</f>
        <v/>
      </c>
      <c r="W8" s="71" t="str">
        <f t="array" ref="W8">IFERROR(INDEX(Daten_1_D,SMALL(IF((Daten_1_E=$A8)*(Daten_1_D&lt;&gt;"")*((Daten_1_C=TRUE)+(Daten_1_C="")),ROW(Daten_1_E)-ROW('1. Abschnitt'!$E$2)+1),COLUMN(U$1))),"")</f>
        <v/>
      </c>
      <c r="X8" s="71" t="str">
        <f t="array" ref="X8">IFERROR(INDEX(Daten_1_D,SMALL(IF((Daten_1_E=$A8)*(Daten_1_D&lt;&gt;"")*((Daten_1_C=TRUE)+(Daten_1_C="")),ROW(Daten_1_E)-ROW('1. Abschnitt'!$E$2)+1),COLUMN(V$1))),"")</f>
        <v/>
      </c>
      <c r="Y8" s="71" t="str">
        <f t="array" ref="Y8">IFERROR(INDEX(Daten_1_D,SMALL(IF((Daten_1_E=$A8)*(Daten_1_D&lt;&gt;"")*((Daten_1_C=TRUE)+(Daten_1_C="")),ROW(Daten_1_E)-ROW('1. Abschnitt'!$E$2)+1),COLUMN(W$1))),"")</f>
        <v/>
      </c>
      <c r="Z8" s="71" t="str">
        <f t="array" ref="Z8">IFERROR(INDEX(Daten_1_D,SMALL(IF((Daten_1_E=$A8)*(Daten_1_D&lt;&gt;"")*((Daten_1_C=TRUE)+(Daten_1_C="")),ROW(Daten_1_E)-ROW('1. Abschnitt'!$E$2)+1),COLUMN(X$1))),"")</f>
        <v/>
      </c>
      <c r="AA8" s="71" t="str">
        <f t="array" ref="AA8">IFERROR(INDEX(Daten_1_D,SMALL(IF((Daten_1_E=$A8)*(Daten_1_D&lt;&gt;"")*((Daten_1_C=TRUE)+(Daten_1_C="")),ROW(Daten_1_E)-ROW('1. Abschnitt'!$E$2)+1),COLUMN(Y$1))),"")</f>
        <v/>
      </c>
      <c r="AB8" s="71" t="str">
        <f t="array" ref="AB8">IFERROR(INDEX(Daten_1_D,SMALL(IF((Daten_1_E=$A8)*(Daten_1_D&lt;&gt;"")*((Daten_1_C=TRUE)+(Daten_1_C="")),ROW(Daten_1_E)-ROW('1. Abschnitt'!$E$2)+1),COLUMN(Z$1))),"")</f>
        <v/>
      </c>
      <c r="AC8" s="71" t="str">
        <f>IF(OR(AD8=0,C8="Ihre Antwort eingeben", C8="Sonstiges (bitte eingeben)"),"Frage wurde nicht beantwortet.","")</f>
        <v>Frage wurde nicht beantwortet.</v>
      </c>
      <c r="AD8" s="103">
        <f t="array" ref="AD8">SUMPRODUCT(--(C8:AB8&lt;&gt;""))</f>
        <v>0</v>
      </c>
      <c r="AE8" s="103">
        <f t="shared" si="0"/>
        <v>1</v>
      </c>
      <c r="AF8" s="103">
        <f t="shared" si="2"/>
        <v>4</v>
      </c>
      <c r="AG8" s="103">
        <f t="shared" si="1"/>
        <v>3</v>
      </c>
      <c r="AH8" s="71">
        <v>1</v>
      </c>
      <c r="AI8" s="71" t="s">
        <v>393</v>
      </c>
    </row>
    <row r="9" spans="1:40" s="94" customFormat="1">
      <c r="A9" s="206" t="s">
        <v>75</v>
      </c>
      <c r="B9" s="94" t="str">
        <f>VLOOKUP(A9,Daten_1,3,FALSE)</f>
        <v>Name, Vorname des Antragstellers</v>
      </c>
      <c r="C9" s="71" t="str">
        <f t="array" ref="C9">IFERROR(INDEX(Daten_1_D,SMALL(IF((Daten_1_E=$A9)*(Daten_1_D&lt;&gt;"")*((Daten_1_C=TRUE)+(Daten_1_C="")),ROW(Daten_1_E)-ROW('1. Abschnitt'!$E$2)+1),COLUMN(A$1))),"")</f>
        <v>Ihre Antwort eingeben</v>
      </c>
      <c r="D9" s="71" t="str">
        <f t="array" ref="D9">IFERROR(INDEX(Daten_1_D,SMALL(IF((Daten_1_E=$A9)*(Daten_1_D&lt;&gt;"")*((Daten_1_C=TRUE)+(Daten_1_C="")),ROW(Daten_1_E)-ROW('1. Abschnitt'!$E$2)+1),COLUMN(B$1))),"")</f>
        <v/>
      </c>
      <c r="E9" s="71" t="str">
        <f t="array" ref="E9">IFERROR(INDEX(Daten_1_D,SMALL(IF((Daten_1_E=$A9)*(Daten_1_D&lt;&gt;"")*((Daten_1_C=TRUE)+(Daten_1_C="")),ROW(Daten_1_E)-ROW('1. Abschnitt'!$E$2)+1),COLUMN(C$1))),"")</f>
        <v/>
      </c>
      <c r="F9" s="71" t="str">
        <f t="array" ref="F9">IFERROR(INDEX(Daten_1_D,SMALL(IF((Daten_1_E=$A9)*(Daten_1_D&lt;&gt;"")*((Daten_1_C=TRUE)+(Daten_1_C="")),ROW(Daten_1_E)-ROW('1. Abschnitt'!$E$2)+1),COLUMN(D$1))),"")</f>
        <v/>
      </c>
      <c r="G9" s="71" t="str">
        <f t="array" ref="G9">IFERROR(INDEX(Daten_1_D,SMALL(IF((Daten_1_E=$A9)*(Daten_1_D&lt;&gt;"")*((Daten_1_C=TRUE)+(Daten_1_C="")),ROW(Daten_1_E)-ROW('1. Abschnitt'!$E$2)+1),COLUMN(E$1))),"")</f>
        <v/>
      </c>
      <c r="H9" s="71" t="str">
        <f t="array" ref="H9">IFERROR(INDEX(Daten_1_D,SMALL(IF((Daten_1_E=$A9)*(Daten_1_D&lt;&gt;"")*((Daten_1_C=TRUE)+(Daten_1_C="")),ROW(Daten_1_E)-ROW('1. Abschnitt'!$E$2)+1),COLUMN(F$1))),"")</f>
        <v/>
      </c>
      <c r="I9" s="71" t="str">
        <f t="array" ref="I9">IFERROR(INDEX(Daten_1_D,SMALL(IF((Daten_1_E=$A9)*(Daten_1_D&lt;&gt;"")*((Daten_1_C=TRUE)+(Daten_1_C="")),ROW(Daten_1_E)-ROW('1. Abschnitt'!$E$2)+1),COLUMN(G$1))),"")</f>
        <v/>
      </c>
      <c r="J9" s="71" t="str">
        <f t="array" ref="J9">IFERROR(INDEX(Daten_1_D,SMALL(IF((Daten_1_E=$A9)*(Daten_1_D&lt;&gt;"")*((Daten_1_C=TRUE)+(Daten_1_C="")),ROW(Daten_1_E)-ROW('1. Abschnitt'!$E$2)+1),COLUMN(H$1))),"")</f>
        <v/>
      </c>
      <c r="K9" s="71" t="str">
        <f t="array" ref="K9">IFERROR(INDEX(Daten_1_D,SMALL(IF((Daten_1_E=$A9)*(Daten_1_D&lt;&gt;"")*((Daten_1_C=TRUE)+(Daten_1_C="")),ROW(Daten_1_E)-ROW('1. Abschnitt'!$E$2)+1),COLUMN(I$1))),"")</f>
        <v/>
      </c>
      <c r="L9" s="71" t="str">
        <f t="array" ref="L9">IFERROR(INDEX(Daten_1_D,SMALL(IF((Daten_1_E=$A9)*(Daten_1_D&lt;&gt;"")*((Daten_1_C=TRUE)+(Daten_1_C="")),ROW(Daten_1_E)-ROW('1. Abschnitt'!$E$2)+1),COLUMN(J$1))),"")</f>
        <v/>
      </c>
      <c r="M9" s="71" t="str">
        <f t="array" ref="M9">IFERROR(INDEX(Daten_1_D,SMALL(IF((Daten_1_E=$A9)*(Daten_1_D&lt;&gt;"")*((Daten_1_C=TRUE)+(Daten_1_C="")),ROW(Daten_1_E)-ROW('1. Abschnitt'!$E$2)+1),COLUMN(K$1))),"")</f>
        <v/>
      </c>
      <c r="N9" s="71" t="str">
        <f t="array" ref="N9">IFERROR(INDEX(Daten_1_D,SMALL(IF((Daten_1_E=$A9)*(Daten_1_D&lt;&gt;"")*((Daten_1_C=TRUE)+(Daten_1_C="")),ROW(Daten_1_E)-ROW('1. Abschnitt'!$E$2)+1),COLUMN(L$1))),"")</f>
        <v/>
      </c>
      <c r="O9" s="71" t="str">
        <f t="array" ref="O9">IFERROR(INDEX(Daten_1_D,SMALL(IF((Daten_1_E=$A9)*(Daten_1_D&lt;&gt;"")*((Daten_1_C=TRUE)+(Daten_1_C="")),ROW(Daten_1_E)-ROW('1. Abschnitt'!$E$2)+1),COLUMN(M$1))),"")</f>
        <v/>
      </c>
      <c r="P9" s="71" t="str">
        <f t="array" ref="P9">IFERROR(INDEX(Daten_1_D,SMALL(IF((Daten_1_E=$A9)*(Daten_1_D&lt;&gt;"")*((Daten_1_C=TRUE)+(Daten_1_C="")),ROW(Daten_1_E)-ROW('1. Abschnitt'!$E$2)+1),COLUMN(N$1))),"")</f>
        <v/>
      </c>
      <c r="Q9" s="71" t="str">
        <f t="array" ref="Q9">IFERROR(INDEX(Daten_1_D,SMALL(IF((Daten_1_E=$A9)*(Daten_1_D&lt;&gt;"")*((Daten_1_C=TRUE)+(Daten_1_C="")),ROW(Daten_1_E)-ROW('1. Abschnitt'!$E$2)+1),COLUMN(O$1))),"")</f>
        <v/>
      </c>
      <c r="R9" s="71" t="str">
        <f t="array" ref="R9">IFERROR(INDEX(Daten_1_D,SMALL(IF((Daten_1_E=$A9)*(Daten_1_D&lt;&gt;"")*((Daten_1_C=TRUE)+(Daten_1_C="")),ROW(Daten_1_E)-ROW('1. Abschnitt'!$E$2)+1),COLUMN(P$1))),"")</f>
        <v/>
      </c>
      <c r="S9" s="71" t="str">
        <f t="array" ref="S9">IFERROR(INDEX(Daten_1_D,SMALL(IF((Daten_1_E=$A9)*(Daten_1_D&lt;&gt;"")*((Daten_1_C=TRUE)+(Daten_1_C="")),ROW(Daten_1_E)-ROW('1. Abschnitt'!$E$2)+1),COLUMN(Q$1))),"")</f>
        <v/>
      </c>
      <c r="T9" s="71" t="str">
        <f t="array" ref="T9">IFERROR(INDEX(Daten_1_D,SMALL(IF((Daten_1_E=$A9)*(Daten_1_D&lt;&gt;"")*((Daten_1_C=TRUE)+(Daten_1_C="")),ROW(Daten_1_E)-ROW('1. Abschnitt'!$E$2)+1),COLUMN(R$1))),"")</f>
        <v/>
      </c>
      <c r="U9" s="71" t="str">
        <f t="array" ref="U9">IFERROR(INDEX(Daten_1_D,SMALL(IF((Daten_1_E=$A9)*(Daten_1_D&lt;&gt;"")*((Daten_1_C=TRUE)+(Daten_1_C="")),ROW(Daten_1_E)-ROW('1. Abschnitt'!$E$2)+1),COLUMN(S$1))),"")</f>
        <v/>
      </c>
      <c r="V9" s="71" t="str">
        <f t="array" ref="V9">IFERROR(INDEX(Daten_1_D,SMALL(IF((Daten_1_E=$A9)*(Daten_1_D&lt;&gt;"")*((Daten_1_C=TRUE)+(Daten_1_C="")),ROW(Daten_1_E)-ROW('1. Abschnitt'!$E$2)+1),COLUMN(T$1))),"")</f>
        <v/>
      </c>
      <c r="W9" s="71" t="str">
        <f t="array" ref="W9">IFERROR(INDEX(Daten_1_D,SMALL(IF((Daten_1_E=$A9)*(Daten_1_D&lt;&gt;"")*((Daten_1_C=TRUE)+(Daten_1_C="")),ROW(Daten_1_E)-ROW('1. Abschnitt'!$E$2)+1),COLUMN(U$1))),"")</f>
        <v/>
      </c>
      <c r="X9" s="71" t="str">
        <f t="array" ref="X9">IFERROR(INDEX(Daten_1_D,SMALL(IF((Daten_1_E=$A9)*(Daten_1_D&lt;&gt;"")*((Daten_1_C=TRUE)+(Daten_1_C="")),ROW(Daten_1_E)-ROW('1. Abschnitt'!$E$2)+1),COLUMN(V$1))),"")</f>
        <v/>
      </c>
      <c r="Y9" s="71" t="str">
        <f t="array" ref="Y9">IFERROR(INDEX(Daten_1_D,SMALL(IF((Daten_1_E=$A9)*(Daten_1_D&lt;&gt;"")*((Daten_1_C=TRUE)+(Daten_1_C="")),ROW(Daten_1_E)-ROW('1. Abschnitt'!$E$2)+1),COLUMN(W$1))),"")</f>
        <v/>
      </c>
      <c r="Z9" s="71" t="str">
        <f t="array" ref="Z9">IFERROR(INDEX(Daten_1_D,SMALL(IF((Daten_1_E=$A9)*(Daten_1_D&lt;&gt;"")*((Daten_1_C=TRUE)+(Daten_1_C="")),ROW(Daten_1_E)-ROW('1. Abschnitt'!$E$2)+1),COLUMN(X$1))),"")</f>
        <v/>
      </c>
      <c r="AA9" s="71" t="str">
        <f t="array" ref="AA9">IFERROR(INDEX(Daten_1_D,SMALL(IF((Daten_1_E=$A9)*(Daten_1_D&lt;&gt;"")*((Daten_1_C=TRUE)+(Daten_1_C="")),ROW(Daten_1_E)-ROW('1. Abschnitt'!$E$2)+1),COLUMN(Y$1))),"")</f>
        <v/>
      </c>
      <c r="AB9" s="71" t="str">
        <f t="array" ref="AB9">IFERROR(INDEX(Daten_1_D,SMALL(IF((Daten_1_E=$A9)*(Daten_1_D&lt;&gt;"")*((Daten_1_C=TRUE)+(Daten_1_C="")),ROW(Daten_1_E)-ROW('1. Abschnitt'!$E$2)+1),COLUMN(Z$1))),"")</f>
        <v/>
      </c>
      <c r="AC9" s="71" t="str">
        <f>""</f>
        <v/>
      </c>
      <c r="AD9" s="103">
        <f t="array" ref="AD9">SUMPRODUCT(--(C9:AB9&lt;&gt;""))</f>
        <v>1</v>
      </c>
      <c r="AE9" s="103">
        <f t="shared" si="0"/>
        <v>1</v>
      </c>
      <c r="AF9" s="103">
        <f t="shared" si="2"/>
        <v>5</v>
      </c>
      <c r="AG9" s="103">
        <f t="shared" si="1"/>
        <v>4</v>
      </c>
      <c r="AH9" s="71">
        <v>1</v>
      </c>
      <c r="AI9" s="71" t="s">
        <v>394</v>
      </c>
      <c r="AJ9" s="71"/>
      <c r="AK9" s="71"/>
      <c r="AL9" s="71"/>
      <c r="AM9" s="71"/>
      <c r="AN9" s="71"/>
    </row>
    <row r="10" spans="1:40" ht="101.45" customHeight="1">
      <c r="A10" s="204" t="s">
        <v>77</v>
      </c>
      <c r="B10" s="94" t="str">
        <f>VLOOKUP(A10,Daten_1,3,FALSE)</f>
        <v>Email-Adresse *</v>
      </c>
      <c r="C10" s="71" t="str">
        <f t="array" ref="C10">IFERROR(INDEX(Daten_1_D,SMALL(IF((Daten_1_E=$A10)*(Daten_1_D&lt;&gt;"")*((Daten_1_C=TRUE)+(Daten_1_C="")),ROW(Daten_1_E)-ROW('1. Abschnitt'!$E$2)+1),COLUMN(A$1))),"")</f>
        <v>Ihre Antwort eingeben</v>
      </c>
      <c r="D10" s="71" t="str">
        <f t="array" ref="D10">IFERROR(INDEX(Daten_1_D,SMALL(IF((Daten_1_E=$A10)*(Daten_1_D&lt;&gt;"")*((Daten_1_C=TRUE)+(Daten_1_C="")),ROW(Daten_1_E)-ROW('1. Abschnitt'!$E$2)+1),COLUMN(B$1))),"")</f>
        <v/>
      </c>
      <c r="E10" s="71" t="str">
        <f t="array" ref="E10">IFERROR(INDEX(Daten_1_D,SMALL(IF((Daten_1_E=$A10)*(Daten_1_D&lt;&gt;"")*((Daten_1_C=TRUE)+(Daten_1_C="")),ROW(Daten_1_E)-ROW('1. Abschnitt'!$E$2)+1),COLUMN(C$1))),"")</f>
        <v/>
      </c>
      <c r="F10" s="71" t="str">
        <f t="array" ref="F10">IFERROR(INDEX(Daten_1_D,SMALL(IF((Daten_1_E=$A10)*(Daten_1_D&lt;&gt;"")*((Daten_1_C=TRUE)+(Daten_1_C="")),ROW(Daten_1_E)-ROW('1. Abschnitt'!$E$2)+1),COLUMN(D$1))),"")</f>
        <v/>
      </c>
      <c r="G10" s="71" t="str">
        <f t="array" ref="G10">IFERROR(INDEX(Daten_1_D,SMALL(IF((Daten_1_E=$A10)*(Daten_1_D&lt;&gt;"")*((Daten_1_C=TRUE)+(Daten_1_C="")),ROW(Daten_1_E)-ROW('1. Abschnitt'!$E$2)+1),COLUMN(E$1))),"")</f>
        <v/>
      </c>
      <c r="H10" s="71" t="str">
        <f t="array" ref="H10">IFERROR(INDEX(Daten_1_D,SMALL(IF((Daten_1_E=$A10)*(Daten_1_D&lt;&gt;"")*((Daten_1_C=TRUE)+(Daten_1_C="")),ROW(Daten_1_E)-ROW('1. Abschnitt'!$E$2)+1),COLUMN(F$1))),"")</f>
        <v/>
      </c>
      <c r="I10" s="71" t="str">
        <f t="array" ref="I10">IFERROR(INDEX(Daten_1_D,SMALL(IF((Daten_1_E=$A10)*(Daten_1_D&lt;&gt;"")*((Daten_1_C=TRUE)+(Daten_1_C="")),ROW(Daten_1_E)-ROW('1. Abschnitt'!$E$2)+1),COLUMN(G$1))),"")</f>
        <v/>
      </c>
      <c r="J10" s="71" t="str">
        <f t="array" ref="J10">IFERROR(INDEX(Daten_1_D,SMALL(IF((Daten_1_E=$A10)*(Daten_1_D&lt;&gt;"")*((Daten_1_C=TRUE)+(Daten_1_C="")),ROW(Daten_1_E)-ROW('1. Abschnitt'!$E$2)+1),COLUMN(H$1))),"")</f>
        <v/>
      </c>
      <c r="K10" s="71" t="str">
        <f t="array" ref="K10">IFERROR(INDEX(Daten_1_D,SMALL(IF((Daten_1_E=$A10)*(Daten_1_D&lt;&gt;"")*((Daten_1_C=TRUE)+(Daten_1_C="")),ROW(Daten_1_E)-ROW('1. Abschnitt'!$E$2)+1),COLUMN(I$1))),"")</f>
        <v/>
      </c>
      <c r="L10" s="71" t="str">
        <f t="array" ref="L10">IFERROR(INDEX(Daten_1_D,SMALL(IF((Daten_1_E=$A10)*(Daten_1_D&lt;&gt;"")*((Daten_1_C=TRUE)+(Daten_1_C="")),ROW(Daten_1_E)-ROW('1. Abschnitt'!$E$2)+1),COLUMN(J$1))),"")</f>
        <v/>
      </c>
      <c r="M10" s="71" t="str">
        <f t="array" ref="M10">IFERROR(INDEX(Daten_1_D,SMALL(IF((Daten_1_E=$A10)*(Daten_1_D&lt;&gt;"")*((Daten_1_C=TRUE)+(Daten_1_C="")),ROW(Daten_1_E)-ROW('1. Abschnitt'!$E$2)+1),COLUMN(K$1))),"")</f>
        <v/>
      </c>
      <c r="N10" s="71" t="str">
        <f t="array" ref="N10">IFERROR(INDEX(Daten_1_D,SMALL(IF((Daten_1_E=$A10)*(Daten_1_D&lt;&gt;"")*((Daten_1_C=TRUE)+(Daten_1_C="")),ROW(Daten_1_E)-ROW('1. Abschnitt'!$E$2)+1),COLUMN(L$1))),"")</f>
        <v/>
      </c>
      <c r="O10" s="71" t="str">
        <f t="array" ref="O10">IFERROR(INDEX(Daten_1_D,SMALL(IF((Daten_1_E=$A10)*(Daten_1_D&lt;&gt;"")*((Daten_1_C=TRUE)+(Daten_1_C="")),ROW(Daten_1_E)-ROW('1. Abschnitt'!$E$2)+1),COLUMN(M$1))),"")</f>
        <v/>
      </c>
      <c r="P10" s="71" t="str">
        <f t="array" ref="P10">IFERROR(INDEX(Daten_1_D,SMALL(IF((Daten_1_E=$A10)*(Daten_1_D&lt;&gt;"")*((Daten_1_C=TRUE)+(Daten_1_C="")),ROW(Daten_1_E)-ROW('1. Abschnitt'!$E$2)+1),COLUMN(N$1))),"")</f>
        <v/>
      </c>
      <c r="Q10" s="71" t="str">
        <f t="array" ref="Q10">IFERROR(INDEX(Daten_1_D,SMALL(IF((Daten_1_E=$A10)*(Daten_1_D&lt;&gt;"")*((Daten_1_C=TRUE)+(Daten_1_C="")),ROW(Daten_1_E)-ROW('1. Abschnitt'!$E$2)+1),COLUMN(O$1))),"")</f>
        <v/>
      </c>
      <c r="R10" s="71" t="str">
        <f t="array" ref="R10">IFERROR(INDEX(Daten_1_D,SMALL(IF((Daten_1_E=$A10)*(Daten_1_D&lt;&gt;"")*((Daten_1_C=TRUE)+(Daten_1_C="")),ROW(Daten_1_E)-ROW('1. Abschnitt'!$E$2)+1),COLUMN(P$1))),"")</f>
        <v/>
      </c>
      <c r="S10" s="71" t="str">
        <f t="array" ref="S10">IFERROR(INDEX(Daten_1_D,SMALL(IF((Daten_1_E=$A10)*(Daten_1_D&lt;&gt;"")*((Daten_1_C=TRUE)+(Daten_1_C="")),ROW(Daten_1_E)-ROW('1. Abschnitt'!$E$2)+1),COLUMN(Q$1))),"")</f>
        <v/>
      </c>
      <c r="T10" s="71" t="str">
        <f t="array" ref="T10">IFERROR(INDEX(Daten_1_D,SMALL(IF((Daten_1_E=$A10)*(Daten_1_D&lt;&gt;"")*((Daten_1_C=TRUE)+(Daten_1_C="")),ROW(Daten_1_E)-ROW('1. Abschnitt'!$E$2)+1),COLUMN(R$1))),"")</f>
        <v/>
      </c>
      <c r="U10" s="71" t="str">
        <f t="array" ref="U10">IFERROR(INDEX(Daten_1_D,SMALL(IF((Daten_1_E=$A10)*(Daten_1_D&lt;&gt;"")*((Daten_1_C=TRUE)+(Daten_1_C="")),ROW(Daten_1_E)-ROW('1. Abschnitt'!$E$2)+1),COLUMN(S$1))),"")</f>
        <v/>
      </c>
      <c r="V10" s="71" t="str">
        <f t="array" ref="V10">IFERROR(INDEX(Daten_1_D,SMALL(IF((Daten_1_E=$A10)*(Daten_1_D&lt;&gt;"")*((Daten_1_C=TRUE)+(Daten_1_C="")),ROW(Daten_1_E)-ROW('1. Abschnitt'!$E$2)+1),COLUMN(T$1))),"")</f>
        <v/>
      </c>
      <c r="W10" s="71" t="str">
        <f t="array" ref="W10">IFERROR(INDEX(Daten_1_D,SMALL(IF((Daten_1_E=$A10)*(Daten_1_D&lt;&gt;"")*((Daten_1_C=TRUE)+(Daten_1_C="")),ROW(Daten_1_E)-ROW('1. Abschnitt'!$E$2)+1),COLUMN(U$1))),"")</f>
        <v/>
      </c>
      <c r="X10" s="71" t="str">
        <f t="array" ref="X10">IFERROR(INDEX(Daten_1_D,SMALL(IF((Daten_1_E=$A10)*(Daten_1_D&lt;&gt;"")*((Daten_1_C=TRUE)+(Daten_1_C="")),ROW(Daten_1_E)-ROW('1. Abschnitt'!$E$2)+1),COLUMN(V$1))),"")</f>
        <v/>
      </c>
      <c r="Y10" s="71" t="str">
        <f t="array" ref="Y10">IFERROR(INDEX(Daten_1_D,SMALL(IF((Daten_1_E=$A10)*(Daten_1_D&lt;&gt;"")*((Daten_1_C=TRUE)+(Daten_1_C="")),ROW(Daten_1_E)-ROW('1. Abschnitt'!$E$2)+1),COLUMN(W$1))),"")</f>
        <v/>
      </c>
      <c r="Z10" s="71" t="str">
        <f t="array" ref="Z10">IFERROR(INDEX(Daten_1_D,SMALL(IF((Daten_1_E=$A10)*(Daten_1_D&lt;&gt;"")*((Daten_1_C=TRUE)+(Daten_1_C="")),ROW(Daten_1_E)-ROW('1. Abschnitt'!$E$2)+1),COLUMN(X$1))),"")</f>
        <v/>
      </c>
      <c r="AA10" s="71" t="str">
        <f t="array" ref="AA10">IFERROR(INDEX(Daten_1_D,SMALL(IF((Daten_1_E=$A10)*(Daten_1_D&lt;&gt;"")*((Daten_1_C=TRUE)+(Daten_1_C="")),ROW(Daten_1_E)-ROW('1. Abschnitt'!$E$2)+1),COLUMN(Y$1))),"")</f>
        <v/>
      </c>
      <c r="AB10" s="71" t="str">
        <f t="array" ref="AB10">IFERROR(INDEX(Daten_1_D,SMALL(IF((Daten_1_E=$A10)*(Daten_1_D&lt;&gt;"")*((Daten_1_C=TRUE)+(Daten_1_C="")),ROW(Daten_1_E)-ROW('1. Abschnitt'!$E$2)+1),COLUMN(Z$1))),"")</f>
        <v/>
      </c>
      <c r="AC10" s="71" t="str">
        <f>IF(OR(AD10=0,C10="Ihre Antwort eingeben", C10="Sonstiges (bitte eingeben)"),"Frage wurde nicht beantwortet.","")</f>
        <v>Frage wurde nicht beantwortet.</v>
      </c>
      <c r="AD10" s="103">
        <f t="array" ref="AD10">SUMPRODUCT(--(C10:AB10&lt;&gt;""))</f>
        <v>1</v>
      </c>
      <c r="AE10" s="103">
        <f t="shared" si="0"/>
        <v>1</v>
      </c>
      <c r="AF10" s="103">
        <f t="shared" si="2"/>
        <v>6</v>
      </c>
      <c r="AG10" s="103">
        <f t="shared" si="1"/>
        <v>5</v>
      </c>
      <c r="AH10" s="71">
        <v>1</v>
      </c>
      <c r="AI10" s="71" t="s">
        <v>392</v>
      </c>
    </row>
    <row r="11" spans="1:40">
      <c r="A11" s="205" t="s">
        <v>80</v>
      </c>
      <c r="B11" s="94" t="str">
        <f>VLOOKUP(A11,Daten_2,3,FALSE)</f>
        <v>Was ist der Hauptgeschäftszweck des Unternehmens? *</v>
      </c>
      <c r="C11" s="71" t="str">
        <f t="array" ref="C11">IFERROR(INDEX(Daten_2_D,SMALL(IF((Daten_2_E=$A11)*(Daten_2_D&lt;&gt;"")*((Daten_2_C=TRUE)+(Daten_2_C="")),ROW(Daten_2_E)-ROW('2. Abschnitt'!$E$2)+1),COLUMN(A$1))),"")</f>
        <v/>
      </c>
      <c r="D11" s="71" t="str">
        <f t="array" ref="D11">IFERROR(INDEX(Daten_2_D,SMALL(IF((Daten_2_E=$A11)*(Daten_2_D&lt;&gt;"")*((Daten_2_C=TRUE)+(Daten_2_C="")),ROW(Daten_2_E)-ROW('2. Abschnitt'!$E$2)+1),COLUMN(B$1))),"")</f>
        <v/>
      </c>
      <c r="E11" s="71" t="str">
        <f t="array" ref="E11">IFERROR(INDEX(Daten_2_D,SMALL(IF((Daten_2_E=$A11)*(Daten_2_D&lt;&gt;"")*((Daten_2_C=TRUE)+(Daten_2_C="")),ROW(Daten_2_E)-ROW('2. Abschnitt'!$E$2)+1),COLUMN(C$1))),"")</f>
        <v/>
      </c>
      <c r="F11" s="71" t="str">
        <f t="array" ref="F11">IFERROR(INDEX(Daten_2_D,SMALL(IF((Daten_2_E=$A11)*(Daten_2_D&lt;&gt;"")*((Daten_2_C=TRUE)+(Daten_2_C="")),ROW(Daten_2_E)-ROW('2. Abschnitt'!$E$2)+1),COLUMN(D$1))),"")</f>
        <v/>
      </c>
      <c r="G11" s="71" t="str">
        <f t="array" ref="G11">IFERROR(INDEX(Daten_2_D,SMALL(IF((Daten_2_E=$A11)*(Daten_2_D&lt;&gt;"")*((Daten_2_C=TRUE)+(Daten_2_C="")),ROW(Daten_2_E)-ROW('2. Abschnitt'!$E$2)+1),COLUMN(E$1))),"")</f>
        <v/>
      </c>
      <c r="H11" s="71" t="str">
        <f t="array" ref="H11">IFERROR(INDEX(Daten_2_D,SMALL(IF((Daten_2_E=$A11)*(Daten_2_D&lt;&gt;"")*((Daten_2_C=TRUE)+(Daten_2_C="")),ROW(Daten_2_E)-ROW('2. Abschnitt'!$E$2)+1),COLUMN(F$1))),"")</f>
        <v/>
      </c>
      <c r="I11" s="71" t="str">
        <f t="array" ref="I11">IFERROR(INDEX(Daten_2_D,SMALL(IF((Daten_2_E=$A11)*(Daten_2_D&lt;&gt;"")*((Daten_2_C=TRUE)+(Daten_2_C="")),ROW(Daten_2_E)-ROW('2. Abschnitt'!$E$2)+1),COLUMN(G$1))),"")</f>
        <v/>
      </c>
      <c r="J11" s="71" t="str">
        <f t="array" ref="J11">IFERROR(INDEX(Daten_2_D,SMALL(IF((Daten_2_E=$A11)*(Daten_2_D&lt;&gt;"")*((Daten_2_C=TRUE)+(Daten_2_C="")),ROW(Daten_2_E)-ROW('2. Abschnitt'!$E$2)+1),COLUMN(H$1))),"")</f>
        <v/>
      </c>
      <c r="K11" s="71" t="str">
        <f t="array" ref="K11">IFERROR(INDEX(Daten_2_D,SMALL(IF((Daten_2_E=$A11)*(Daten_2_D&lt;&gt;"")*((Daten_2_C=TRUE)+(Daten_2_C="")),ROW(Daten_2_E)-ROW('2. Abschnitt'!$E$2)+1),COLUMN(I$1))),"")</f>
        <v/>
      </c>
      <c r="L11" s="71" t="str">
        <f t="array" ref="L11">IFERROR(INDEX(Daten_2_D,SMALL(IF((Daten_2_E=$A11)*(Daten_2_D&lt;&gt;"")*((Daten_2_C=TRUE)+(Daten_2_C="")),ROW(Daten_2_E)-ROW('2. Abschnitt'!$E$2)+1),COLUMN(J$1))),"")</f>
        <v/>
      </c>
      <c r="M11" s="71" t="str">
        <f t="array" ref="M11">IFERROR(INDEX(Daten_2_D,SMALL(IF((Daten_2_E=$A11)*(Daten_2_D&lt;&gt;"")*((Daten_2_C=TRUE)+(Daten_2_C="")),ROW(Daten_2_E)-ROW('2. Abschnitt'!$E$2)+1),COLUMN(K$1))),"")</f>
        <v/>
      </c>
      <c r="N11" s="71" t="str">
        <f t="array" ref="N11">IFERROR(INDEX(Daten_2_D,SMALL(IF((Daten_2_E=$A11)*(Daten_2_D&lt;&gt;"")*((Daten_2_C=TRUE)+(Daten_2_C="")),ROW(Daten_2_E)-ROW('2. Abschnitt'!$E$2)+1),COLUMN(L$1))),"")</f>
        <v/>
      </c>
      <c r="O11" s="71" t="str">
        <f t="array" ref="O11">IFERROR(INDEX(Daten_2_D,SMALL(IF((Daten_2_E=$A11)*(Daten_2_D&lt;&gt;"")*((Daten_2_C=TRUE)+(Daten_2_C="")),ROW(Daten_2_E)-ROW('2. Abschnitt'!$E$2)+1),COLUMN(M$1))),"")</f>
        <v/>
      </c>
      <c r="P11" s="71" t="str">
        <f t="array" ref="P11">IFERROR(INDEX(Daten_2_D,SMALL(IF((Daten_2_E=$A11)*(Daten_2_D&lt;&gt;"")*((Daten_2_C=TRUE)+(Daten_2_C="")),ROW(Daten_2_E)-ROW('2. Abschnitt'!$E$2)+1),COLUMN(N$1))),"")</f>
        <v/>
      </c>
      <c r="Q11" s="71" t="str">
        <f t="array" ref="Q11">IFERROR(INDEX(Daten_2_D,SMALL(IF((Daten_2_E=$A11)*(Daten_2_D&lt;&gt;"")*((Daten_2_C=TRUE)+(Daten_2_C="")),ROW(Daten_2_E)-ROW('2. Abschnitt'!$E$2)+1),COLUMN(O$1))),"")</f>
        <v/>
      </c>
      <c r="R11" s="71" t="str">
        <f t="array" ref="R11">IFERROR(INDEX(Daten_2_D,SMALL(IF((Daten_2_E=$A11)*(Daten_2_D&lt;&gt;"")*((Daten_2_C=TRUE)+(Daten_2_C="")),ROW(Daten_2_E)-ROW('2. Abschnitt'!$E$2)+1),COLUMN(P$1))),"")</f>
        <v/>
      </c>
      <c r="S11" s="71" t="str">
        <f t="array" ref="S11">IFERROR(INDEX(Daten_2_D,SMALL(IF((Daten_2_E=$A11)*(Daten_2_D&lt;&gt;"")*((Daten_2_C=TRUE)+(Daten_2_C="")),ROW(Daten_2_E)-ROW('2. Abschnitt'!$E$2)+1),COLUMN(Q$1))),"")</f>
        <v/>
      </c>
      <c r="T11" s="71" t="str">
        <f t="array" ref="T11">IFERROR(INDEX(Daten_2_D,SMALL(IF((Daten_2_E=$A11)*(Daten_2_D&lt;&gt;"")*((Daten_2_C=TRUE)+(Daten_2_C="")),ROW(Daten_2_E)-ROW('2. Abschnitt'!$E$2)+1),COLUMN(R$1))),"")</f>
        <v/>
      </c>
      <c r="U11" s="71" t="str">
        <f t="array" ref="U11">IFERROR(INDEX(Daten_2_D,SMALL(IF((Daten_2_E=$A11)*(Daten_2_D&lt;&gt;"")*((Daten_2_C=TRUE)+(Daten_2_C="")),ROW(Daten_2_E)-ROW('2. Abschnitt'!$E$2)+1),COLUMN(S$1))),"")</f>
        <v/>
      </c>
      <c r="V11" s="71" t="str">
        <f t="array" ref="V11">IFERROR(INDEX(Daten_2_D,SMALL(IF((Daten_2_E=$A11)*(Daten_2_D&lt;&gt;"")*((Daten_2_C=TRUE)+(Daten_2_C="")),ROW(Daten_2_E)-ROW('2. Abschnitt'!$E$2)+1),COLUMN(T$1))),"")</f>
        <v/>
      </c>
      <c r="W11" s="71" t="str">
        <f t="array" ref="W11">IFERROR(INDEX(Daten_2_D,SMALL(IF((Daten_2_E=$A11)*(Daten_2_D&lt;&gt;"")*((Daten_2_C=TRUE)+(Daten_2_C="")),ROW(Daten_2_E)-ROW('2. Abschnitt'!$E$2)+1),COLUMN(U$1))),"")</f>
        <v/>
      </c>
      <c r="X11" s="71" t="str">
        <f t="array" ref="X11">IFERROR(INDEX(Daten_2_D,SMALL(IF((Daten_2_E=$A11)*(Daten_2_D&lt;&gt;"")*((Daten_2_C=TRUE)+(Daten_2_C="")),ROW(Daten_2_E)-ROW('2. Abschnitt'!$E$2)+1),COLUMN(V$1))),"")</f>
        <v/>
      </c>
      <c r="Y11" s="71" t="str">
        <f t="array" ref="Y11">IFERROR(INDEX(Daten_2_D,SMALL(IF((Daten_2_E=$A11)*(Daten_2_D&lt;&gt;"")*((Daten_2_C=TRUE)+(Daten_2_C="")),ROW(Daten_2_E)-ROW('2. Abschnitt'!$E$2)+1),COLUMN(W$1))),"")</f>
        <v/>
      </c>
      <c r="Z11" s="71" t="str">
        <f t="array" ref="Z11">IFERROR(INDEX(Daten_2_D,SMALL(IF((Daten_2_E=$A11)*(Daten_2_D&lt;&gt;"")*((Daten_2_C=TRUE)+(Daten_2_C="")),ROW(Daten_2_E)-ROW('2. Abschnitt'!$E$2)+1),COLUMN(X$1))),"")</f>
        <v/>
      </c>
      <c r="AA11" s="71" t="str">
        <f t="array" ref="AA11">IFERROR(INDEX(Daten_2_D,SMALL(IF((Daten_2_E=$A11)*(Daten_2_D&lt;&gt;"")*((Daten_2_C=TRUE)+(Daten_2_C="")),ROW(Daten_2_E)-ROW('2. Abschnitt'!$E$2)+1),COLUMN(Y$1))),"")</f>
        <v/>
      </c>
      <c r="AB11" s="71" t="str">
        <f t="array" ref="AB11">IFERROR(INDEX(Daten_2_D,SMALL(IF((Daten_2_E=$A11)*(Daten_2_D&lt;&gt;"")*((Daten_2_C=TRUE)+(Daten_2_C="")),ROW(Daten_2_E)-ROW('2. Abschnitt'!$E$2)+1),COLUMN(Z$1))),"")</f>
        <v/>
      </c>
      <c r="AC11" s="71" t="str">
        <f>IF(OR(AD11=0,C11="Ihre Antwort eingeben", C11="Sonstiges (bitte eingeben)"),"Frage wurde nicht beantwortet.","")</f>
        <v>Frage wurde nicht beantwortet.</v>
      </c>
      <c r="AD11" s="103">
        <f t="array" ref="AD11">SUMPRODUCT(--(C11:AB11&lt;&gt;""))</f>
        <v>0</v>
      </c>
      <c r="AE11" s="103">
        <f t="shared" si="0"/>
        <v>1</v>
      </c>
      <c r="AF11" s="103">
        <f>AF10+AE11</f>
        <v>7</v>
      </c>
      <c r="AG11" s="103">
        <f t="shared" si="1"/>
        <v>6</v>
      </c>
      <c r="AH11" s="71">
        <v>2</v>
      </c>
      <c r="AI11" s="71" t="s">
        <v>393</v>
      </c>
    </row>
    <row r="12" spans="1:40" ht="30">
      <c r="A12" s="205" t="s">
        <v>88</v>
      </c>
      <c r="B12" s="94" t="str">
        <f>VLOOKUP(A12,Daten_2,3,FALSE)</f>
        <v>Welche Geschäftsbeziehungen bestehen mit den Eigentümern der Anlagen bzw. den Anlagenbetreibern? *</v>
      </c>
      <c r="C12" s="71" t="str">
        <f t="array" ref="C12">IFERROR(INDEX(Daten_2_D,SMALL(IF((Daten_2_E=$A12)*(Daten_2_D&lt;&gt;"")*((Daten_2_C=TRUE)+(Daten_2_C="")),ROW(Daten_2_E)-ROW('2. Abschnitt'!$E$2)+1),COLUMN(A$1))),"")</f>
        <v/>
      </c>
      <c r="D12" s="71" t="str">
        <f t="array" ref="D12">IFERROR(INDEX(Daten_2_D,SMALL(IF((Daten_2_E=$A12)*(Daten_2_D&lt;&gt;"")*((Daten_2_C=TRUE)+(Daten_2_C="")),ROW(Daten_2_E)-ROW('2. Abschnitt'!$E$2)+1),COLUMN(B$1))),"")</f>
        <v/>
      </c>
      <c r="E12" s="71" t="str">
        <f t="array" ref="E12">IFERROR(INDEX(Daten_2_D,SMALL(IF((Daten_2_E=$A12)*(Daten_2_D&lt;&gt;"")*((Daten_2_C=TRUE)+(Daten_2_C="")),ROW(Daten_2_E)-ROW('2. Abschnitt'!$E$2)+1),COLUMN(C$1))),"")</f>
        <v/>
      </c>
      <c r="F12" s="71" t="str">
        <f t="array" ref="F12">IFERROR(INDEX(Daten_2_D,SMALL(IF((Daten_2_E=$A12)*(Daten_2_D&lt;&gt;"")*((Daten_2_C=TRUE)+(Daten_2_C="")),ROW(Daten_2_E)-ROW('2. Abschnitt'!$E$2)+1),COLUMN(D$1))),"")</f>
        <v/>
      </c>
      <c r="G12" s="71" t="str">
        <f t="array" ref="G12">IFERROR(INDEX(Daten_2_D,SMALL(IF((Daten_2_E=$A12)*(Daten_2_D&lt;&gt;"")*((Daten_2_C=TRUE)+(Daten_2_C="")),ROW(Daten_2_E)-ROW('2. Abschnitt'!$E$2)+1),COLUMN(E$1))),"")</f>
        <v/>
      </c>
      <c r="H12" s="71" t="str">
        <f t="array" ref="H12">IFERROR(INDEX(Daten_2_D,SMALL(IF((Daten_2_E=$A12)*(Daten_2_D&lt;&gt;"")*((Daten_2_C=TRUE)+(Daten_2_C="")),ROW(Daten_2_E)-ROW('2. Abschnitt'!$E$2)+1),COLUMN(F$1))),"")</f>
        <v/>
      </c>
      <c r="I12" s="71" t="str">
        <f t="array" ref="I12">IFERROR(INDEX(Daten_2_D,SMALL(IF((Daten_2_E=$A12)*(Daten_2_D&lt;&gt;"")*((Daten_2_C=TRUE)+(Daten_2_C="")),ROW(Daten_2_E)-ROW('2. Abschnitt'!$E$2)+1),COLUMN(G$1))),"")</f>
        <v/>
      </c>
      <c r="J12" s="71" t="str">
        <f t="array" ref="J12">IFERROR(INDEX(Daten_2_D,SMALL(IF((Daten_2_E=$A12)*(Daten_2_D&lt;&gt;"")*((Daten_2_C=TRUE)+(Daten_2_C="")),ROW(Daten_2_E)-ROW('2. Abschnitt'!$E$2)+1),COLUMN(H$1))),"")</f>
        <v/>
      </c>
      <c r="K12" s="71" t="str">
        <f t="array" ref="K12">IFERROR(INDEX(Daten_2_D,SMALL(IF((Daten_2_E=$A12)*(Daten_2_D&lt;&gt;"")*((Daten_2_C=TRUE)+(Daten_2_C="")),ROW(Daten_2_E)-ROW('2. Abschnitt'!$E$2)+1),COLUMN(I$1))),"")</f>
        <v/>
      </c>
      <c r="L12" s="71" t="str">
        <f t="array" ref="L12">IFERROR(INDEX(Daten_2_D,SMALL(IF((Daten_2_E=$A12)*(Daten_2_D&lt;&gt;"")*((Daten_2_C=TRUE)+(Daten_2_C="")),ROW(Daten_2_E)-ROW('2. Abschnitt'!$E$2)+1),COLUMN(J$1))),"")</f>
        <v/>
      </c>
      <c r="M12" s="71" t="str">
        <f t="array" ref="M12">IFERROR(INDEX(Daten_2_D,SMALL(IF((Daten_2_E=$A12)*(Daten_2_D&lt;&gt;"")*((Daten_2_C=TRUE)+(Daten_2_C="")),ROW(Daten_2_E)-ROW('2. Abschnitt'!$E$2)+1),COLUMN(K$1))),"")</f>
        <v/>
      </c>
      <c r="N12" s="71" t="str">
        <f t="array" ref="N12">IFERROR(INDEX(Daten_2_D,SMALL(IF((Daten_2_E=$A12)*(Daten_2_D&lt;&gt;"")*((Daten_2_C=TRUE)+(Daten_2_C="")),ROW(Daten_2_E)-ROW('2. Abschnitt'!$E$2)+1),COLUMN(L$1))),"")</f>
        <v/>
      </c>
      <c r="O12" s="71" t="str">
        <f t="array" ref="O12">IFERROR(INDEX(Daten_2_D,SMALL(IF((Daten_2_E=$A12)*(Daten_2_D&lt;&gt;"")*((Daten_2_C=TRUE)+(Daten_2_C="")),ROW(Daten_2_E)-ROW('2. Abschnitt'!$E$2)+1),COLUMN(M$1))),"")</f>
        <v/>
      </c>
      <c r="P12" s="71" t="str">
        <f t="array" ref="P12">IFERROR(INDEX(Daten_2_D,SMALL(IF((Daten_2_E=$A12)*(Daten_2_D&lt;&gt;"")*((Daten_2_C=TRUE)+(Daten_2_C="")),ROW(Daten_2_E)-ROW('2. Abschnitt'!$E$2)+1),COLUMN(N$1))),"")</f>
        <v/>
      </c>
      <c r="Q12" s="71" t="str">
        <f t="array" ref="Q12">IFERROR(INDEX(Daten_2_D,SMALL(IF((Daten_2_E=$A12)*(Daten_2_D&lt;&gt;"")*((Daten_2_C=TRUE)+(Daten_2_C="")),ROW(Daten_2_E)-ROW('2. Abschnitt'!$E$2)+1),COLUMN(O$1))),"")</f>
        <v/>
      </c>
      <c r="R12" s="71" t="str">
        <f t="array" ref="R12">IFERROR(INDEX(Daten_2_D,SMALL(IF((Daten_2_E=$A12)*(Daten_2_D&lt;&gt;"")*((Daten_2_C=TRUE)+(Daten_2_C="")),ROW(Daten_2_E)-ROW('2. Abschnitt'!$E$2)+1),COLUMN(P$1))),"")</f>
        <v/>
      </c>
      <c r="S12" s="71" t="str">
        <f t="array" ref="S12">IFERROR(INDEX(Daten_2_D,SMALL(IF((Daten_2_E=$A12)*(Daten_2_D&lt;&gt;"")*((Daten_2_C=TRUE)+(Daten_2_C="")),ROW(Daten_2_E)-ROW('2. Abschnitt'!$E$2)+1),COLUMN(Q$1))),"")</f>
        <v/>
      </c>
      <c r="T12" s="71" t="str">
        <f t="array" ref="T12">IFERROR(INDEX(Daten_2_D,SMALL(IF((Daten_2_E=$A12)*(Daten_2_D&lt;&gt;"")*((Daten_2_C=TRUE)+(Daten_2_C="")),ROW(Daten_2_E)-ROW('2. Abschnitt'!$E$2)+1),COLUMN(R$1))),"")</f>
        <v/>
      </c>
      <c r="U12" s="71" t="str">
        <f t="array" ref="U12">IFERROR(INDEX(Daten_2_D,SMALL(IF((Daten_2_E=$A12)*(Daten_2_D&lt;&gt;"")*((Daten_2_C=TRUE)+(Daten_2_C="")),ROW(Daten_2_E)-ROW('2. Abschnitt'!$E$2)+1),COLUMN(S$1))),"")</f>
        <v/>
      </c>
      <c r="V12" s="71" t="str">
        <f t="array" ref="V12">IFERROR(INDEX(Daten_2_D,SMALL(IF((Daten_2_E=$A12)*(Daten_2_D&lt;&gt;"")*((Daten_2_C=TRUE)+(Daten_2_C="")),ROW(Daten_2_E)-ROW('2. Abschnitt'!$E$2)+1),COLUMN(T$1))),"")</f>
        <v/>
      </c>
      <c r="W12" s="71" t="str">
        <f t="array" ref="W12">IFERROR(INDEX(Daten_2_D,SMALL(IF((Daten_2_E=$A12)*(Daten_2_D&lt;&gt;"")*((Daten_2_C=TRUE)+(Daten_2_C="")),ROW(Daten_2_E)-ROW('2. Abschnitt'!$E$2)+1),COLUMN(U$1))),"")</f>
        <v/>
      </c>
      <c r="X12" s="71" t="str">
        <f t="array" ref="X12">IFERROR(INDEX(Daten_2_D,SMALL(IF((Daten_2_E=$A12)*(Daten_2_D&lt;&gt;"")*((Daten_2_C=TRUE)+(Daten_2_C="")),ROW(Daten_2_E)-ROW('2. Abschnitt'!$E$2)+1),COLUMN(V$1))),"")</f>
        <v/>
      </c>
      <c r="Y12" s="71" t="str">
        <f t="array" ref="Y12">IFERROR(INDEX(Daten_2_D,SMALL(IF((Daten_2_E=$A12)*(Daten_2_D&lt;&gt;"")*((Daten_2_C=TRUE)+(Daten_2_C="")),ROW(Daten_2_E)-ROW('2. Abschnitt'!$E$2)+1),COLUMN(W$1))),"")</f>
        <v/>
      </c>
      <c r="Z12" s="71" t="str">
        <f t="array" ref="Z12">IFERROR(INDEX(Daten_2_D,SMALL(IF((Daten_2_E=$A12)*(Daten_2_D&lt;&gt;"")*((Daten_2_C=TRUE)+(Daten_2_C="")),ROW(Daten_2_E)-ROW('2. Abschnitt'!$E$2)+1),COLUMN(X$1))),"")</f>
        <v/>
      </c>
      <c r="AA12" s="71" t="str">
        <f t="array" ref="AA12">IFERROR(INDEX(Daten_2_D,SMALL(IF((Daten_2_E=$A12)*(Daten_2_D&lt;&gt;"")*((Daten_2_C=TRUE)+(Daten_2_C="")),ROW(Daten_2_E)-ROW('2. Abschnitt'!$E$2)+1),COLUMN(Y$1))),"")</f>
        <v/>
      </c>
      <c r="AB12" s="71" t="str">
        <f t="array" ref="AB12">IFERROR(INDEX(Daten_2_D,SMALL(IF((Daten_2_E=$A12)*(Daten_2_D&lt;&gt;"")*((Daten_2_C=TRUE)+(Daten_2_C="")),ROW(Daten_2_E)-ROW('2. Abschnitt'!$E$2)+1),COLUMN(Z$1))),"")</f>
        <v/>
      </c>
      <c r="AC12" s="71" t="str">
        <f>IF(OR(AD12=0,C12="Ihre Antwort eingeben", C12="Sonstiges (bitte eingeben)"),"Frage wurde nicht beantwortet.","")</f>
        <v>Frage wurde nicht beantwortet.</v>
      </c>
      <c r="AD12" s="103">
        <f t="array" ref="AD12">SUMPRODUCT(--(C12:AB12&lt;&gt;""))</f>
        <v>0</v>
      </c>
      <c r="AE12" s="103">
        <f t="shared" si="0"/>
        <v>1</v>
      </c>
      <c r="AF12" s="103">
        <f t="shared" si="2"/>
        <v>8</v>
      </c>
      <c r="AG12" s="103">
        <f t="shared" si="1"/>
        <v>7</v>
      </c>
      <c r="AH12" s="71">
        <v>2</v>
      </c>
      <c r="AI12" s="71" t="s">
        <v>393</v>
      </c>
    </row>
    <row r="13" spans="1:40" ht="30">
      <c r="A13" s="205" t="s">
        <v>94</v>
      </c>
      <c r="B13" s="94" t="str">
        <f>VLOOKUP(A13,Daten_2,3,FALSE)</f>
        <v>Welche Anlagentypen sollen (voraussichtlich) vermarktet werden?  *</v>
      </c>
      <c r="C13" s="71" t="str">
        <f t="array" ref="C13">IFERROR(INDEX(Daten_2_D,SMALL(IF((Daten_2_E=$A13)*(Daten_2_D&lt;&gt;"")*((Daten_2_C=TRUE)+(Daten_2_C="")),ROW(Daten_2_E)-ROW('2. Abschnitt'!$E$2)+1),COLUMN(A$1))),"")</f>
        <v/>
      </c>
      <c r="D13" s="71" t="str">
        <f t="array" ref="D13">IFERROR(INDEX(Daten_2_D,SMALL(IF((Daten_2_E=$A13)*(Daten_2_D&lt;&gt;"")*((Daten_2_C=TRUE)+(Daten_2_C="")),ROW(Daten_2_E)-ROW('2. Abschnitt'!$E$2)+1),COLUMN(B$1))),"")</f>
        <v/>
      </c>
      <c r="E13" s="71" t="str">
        <f t="array" ref="E13">IFERROR(INDEX(Daten_2_D,SMALL(IF((Daten_2_E=$A13)*(Daten_2_D&lt;&gt;"")*((Daten_2_C=TRUE)+(Daten_2_C="")),ROW(Daten_2_E)-ROW('2. Abschnitt'!$E$2)+1),COLUMN(C$1))),"")</f>
        <v/>
      </c>
      <c r="F13" s="71" t="str">
        <f t="array" ref="F13">IFERROR(INDEX(Daten_2_D,SMALL(IF((Daten_2_E=$A13)*(Daten_2_D&lt;&gt;"")*((Daten_2_C=TRUE)+(Daten_2_C="")),ROW(Daten_2_E)-ROW('2. Abschnitt'!$E$2)+1),COLUMN(D$1))),"")</f>
        <v/>
      </c>
      <c r="G13" s="71" t="str">
        <f t="array" ref="G13">IFERROR(INDEX(Daten_2_D,SMALL(IF((Daten_2_E=$A13)*(Daten_2_D&lt;&gt;"")*((Daten_2_C=TRUE)+(Daten_2_C="")),ROW(Daten_2_E)-ROW('2. Abschnitt'!$E$2)+1),COLUMN(E$1))),"")</f>
        <v/>
      </c>
      <c r="H13" s="71" t="str">
        <f t="array" ref="H13">IFERROR(INDEX(Daten_2_D,SMALL(IF((Daten_2_E=$A13)*(Daten_2_D&lt;&gt;"")*((Daten_2_C=TRUE)+(Daten_2_C="")),ROW(Daten_2_E)-ROW('2. Abschnitt'!$E$2)+1),COLUMN(F$1))),"")</f>
        <v/>
      </c>
      <c r="I13" s="71" t="str">
        <f t="array" ref="I13">IFERROR(INDEX(Daten_2_D,SMALL(IF((Daten_2_E=$A13)*(Daten_2_D&lt;&gt;"")*((Daten_2_C=TRUE)+(Daten_2_C="")),ROW(Daten_2_E)-ROW('2. Abschnitt'!$E$2)+1),COLUMN(G$1))),"")</f>
        <v/>
      </c>
      <c r="J13" s="71" t="str">
        <f t="array" ref="J13">IFERROR(INDEX(Daten_2_D,SMALL(IF((Daten_2_E=$A13)*(Daten_2_D&lt;&gt;"")*((Daten_2_C=TRUE)+(Daten_2_C="")),ROW(Daten_2_E)-ROW('2. Abschnitt'!$E$2)+1),COLUMN(H$1))),"")</f>
        <v/>
      </c>
      <c r="K13" s="71" t="str">
        <f t="array" ref="K13">IFERROR(INDEX(Daten_2_D,SMALL(IF((Daten_2_E=$A13)*(Daten_2_D&lt;&gt;"")*((Daten_2_C=TRUE)+(Daten_2_C="")),ROW(Daten_2_E)-ROW('2. Abschnitt'!$E$2)+1),COLUMN(I$1))),"")</f>
        <v/>
      </c>
      <c r="L13" s="71" t="str">
        <f t="array" ref="L13">IFERROR(INDEX(Daten_2_D,SMALL(IF((Daten_2_E=$A13)*(Daten_2_D&lt;&gt;"")*((Daten_2_C=TRUE)+(Daten_2_C="")),ROW(Daten_2_E)-ROW('2. Abschnitt'!$E$2)+1),COLUMN(J$1))),"")</f>
        <v/>
      </c>
      <c r="M13" s="71" t="str">
        <f t="array" ref="M13">IFERROR(INDEX(Daten_2_D,SMALL(IF((Daten_2_E=$A13)*(Daten_2_D&lt;&gt;"")*((Daten_2_C=TRUE)+(Daten_2_C="")),ROW(Daten_2_E)-ROW('2. Abschnitt'!$E$2)+1),COLUMN(K$1))),"")</f>
        <v/>
      </c>
      <c r="N13" s="71" t="str">
        <f t="array" ref="N13">IFERROR(INDEX(Daten_2_D,SMALL(IF((Daten_2_E=$A13)*(Daten_2_D&lt;&gt;"")*((Daten_2_C=TRUE)+(Daten_2_C="")),ROW(Daten_2_E)-ROW('2. Abschnitt'!$E$2)+1),COLUMN(L$1))),"")</f>
        <v/>
      </c>
      <c r="O13" s="71" t="str">
        <f t="array" ref="O13">IFERROR(INDEX(Daten_2_D,SMALL(IF((Daten_2_E=$A13)*(Daten_2_D&lt;&gt;"")*((Daten_2_C=TRUE)+(Daten_2_C="")),ROW(Daten_2_E)-ROW('2. Abschnitt'!$E$2)+1),COLUMN(M$1))),"")</f>
        <v/>
      </c>
      <c r="P13" s="71" t="str">
        <f t="array" ref="P13">IFERROR(INDEX(Daten_2_D,SMALL(IF((Daten_2_E=$A13)*(Daten_2_D&lt;&gt;"")*((Daten_2_C=TRUE)+(Daten_2_C="")),ROW(Daten_2_E)-ROW('2. Abschnitt'!$E$2)+1),COLUMN(N$1))),"")</f>
        <v/>
      </c>
      <c r="Q13" s="71" t="str">
        <f t="array" ref="Q13">IFERROR(INDEX(Daten_2_D,SMALL(IF((Daten_2_E=$A13)*(Daten_2_D&lt;&gt;"")*((Daten_2_C=TRUE)+(Daten_2_C="")),ROW(Daten_2_E)-ROW('2. Abschnitt'!$E$2)+1),COLUMN(O$1))),"")</f>
        <v/>
      </c>
      <c r="R13" s="71" t="str">
        <f t="array" ref="R13">IFERROR(INDEX(Daten_2_D,SMALL(IF((Daten_2_E=$A13)*(Daten_2_D&lt;&gt;"")*((Daten_2_C=TRUE)+(Daten_2_C="")),ROW(Daten_2_E)-ROW('2. Abschnitt'!$E$2)+1),COLUMN(P$1))),"")</f>
        <v/>
      </c>
      <c r="S13" s="71" t="str">
        <f t="array" ref="S13">IFERROR(INDEX(Daten_2_D,SMALL(IF((Daten_2_E=$A13)*(Daten_2_D&lt;&gt;"")*((Daten_2_C=TRUE)+(Daten_2_C="")),ROW(Daten_2_E)-ROW('2. Abschnitt'!$E$2)+1),COLUMN(Q$1))),"")</f>
        <v/>
      </c>
      <c r="T13" s="71" t="str">
        <f t="array" ref="T13">IFERROR(INDEX(Daten_2_D,SMALL(IF((Daten_2_E=$A13)*(Daten_2_D&lt;&gt;"")*((Daten_2_C=TRUE)+(Daten_2_C="")),ROW(Daten_2_E)-ROW('2. Abschnitt'!$E$2)+1),COLUMN(R$1))),"")</f>
        <v/>
      </c>
      <c r="U13" s="71" t="str">
        <f t="array" ref="U13">IFERROR(INDEX(Daten_2_D,SMALL(IF((Daten_2_E=$A13)*(Daten_2_D&lt;&gt;"")*((Daten_2_C=TRUE)+(Daten_2_C="")),ROW(Daten_2_E)-ROW('2. Abschnitt'!$E$2)+1),COLUMN(S$1))),"")</f>
        <v/>
      </c>
      <c r="V13" s="71" t="str">
        <f t="array" ref="V13">IFERROR(INDEX(Daten_2_D,SMALL(IF((Daten_2_E=$A13)*(Daten_2_D&lt;&gt;"")*((Daten_2_C=TRUE)+(Daten_2_C="")),ROW(Daten_2_E)-ROW('2. Abschnitt'!$E$2)+1),COLUMN(T$1))),"")</f>
        <v/>
      </c>
      <c r="W13" s="71" t="str">
        <f t="array" ref="W13">IFERROR(INDEX(Daten_2_D,SMALL(IF((Daten_2_E=$A13)*(Daten_2_D&lt;&gt;"")*((Daten_2_C=TRUE)+(Daten_2_C="")),ROW(Daten_2_E)-ROW('2. Abschnitt'!$E$2)+1),COLUMN(U$1))),"")</f>
        <v/>
      </c>
      <c r="X13" s="71" t="str">
        <f t="array" ref="X13">IFERROR(INDEX(Daten_2_D,SMALL(IF((Daten_2_E=$A13)*(Daten_2_D&lt;&gt;"")*((Daten_2_C=TRUE)+(Daten_2_C="")),ROW(Daten_2_E)-ROW('2. Abschnitt'!$E$2)+1),COLUMN(V$1))),"")</f>
        <v/>
      </c>
      <c r="Y13" s="71" t="str">
        <f t="array" ref="Y13">IFERROR(INDEX(Daten_2_D,SMALL(IF((Daten_2_E=$A13)*(Daten_2_D&lt;&gt;"")*((Daten_2_C=TRUE)+(Daten_2_C="")),ROW(Daten_2_E)-ROW('2. Abschnitt'!$E$2)+1),COLUMN(W$1))),"")</f>
        <v/>
      </c>
      <c r="Z13" s="71" t="str">
        <f t="array" ref="Z13">IFERROR(INDEX(Daten_2_D,SMALL(IF((Daten_2_E=$A13)*(Daten_2_D&lt;&gt;"")*((Daten_2_C=TRUE)+(Daten_2_C="")),ROW(Daten_2_E)-ROW('2. Abschnitt'!$E$2)+1),COLUMN(X$1))),"")</f>
        <v/>
      </c>
      <c r="AA13" s="71" t="str">
        <f t="array" ref="AA13">IFERROR(INDEX(Daten_2_D,SMALL(IF((Daten_2_E=$A13)*(Daten_2_D&lt;&gt;"")*((Daten_2_C=TRUE)+(Daten_2_C="")),ROW(Daten_2_E)-ROW('2. Abschnitt'!$E$2)+1),COLUMN(Y$1))),"")</f>
        <v/>
      </c>
      <c r="AB13" s="71" t="str">
        <f t="array" ref="AB13">IFERROR(INDEX(Daten_2_D,SMALL(IF((Daten_2_E=$A13)*(Daten_2_D&lt;&gt;"")*((Daten_2_C=TRUE)+(Daten_2_C="")),ROW(Daten_2_E)-ROW('2. Abschnitt'!$E$2)+1),COLUMN(Z$1))),"")</f>
        <v/>
      </c>
      <c r="AC13" s="71" t="str">
        <f>IF(OR(AD13=0,C13="Ihre Antwort eingeben", C13="Sonstiges (bitte eingeben)"),"Frage wurde nicht beantwortet.","")</f>
        <v>Frage wurde nicht beantwortet.</v>
      </c>
      <c r="AD13" s="103">
        <f t="array" ref="AD13">SUMPRODUCT(--(C13:AB13&lt;&gt;""))</f>
        <v>0</v>
      </c>
      <c r="AE13" s="103">
        <f t="shared" si="0"/>
        <v>1</v>
      </c>
      <c r="AF13" s="103">
        <f t="shared" si="2"/>
        <v>9</v>
      </c>
      <c r="AG13" s="103">
        <f t="shared" si="1"/>
        <v>8</v>
      </c>
      <c r="AH13" s="71">
        <v>2</v>
      </c>
      <c r="AI13" s="71" t="s">
        <v>393</v>
      </c>
    </row>
    <row r="14" spans="1:40" ht="90">
      <c r="A14" s="207" t="s">
        <v>122</v>
      </c>
      <c r="B14" s="94" t="str">
        <f>VLOOKUP(A14,Daten_2,3,FALSE)</f>
        <v>Ist das antragstellende Unternehmen unmittelbar oder mittelbar Teil eines vertikal integrierten Energieversorgungsunternehmens im Sinne des § 3 Nr. 38 EnWG, das Strom erzeugt, handelt oder vertreibt und dem der Anschluss-ÜNB als unabhängiger Transportnetzbetreiber gegenübersteht?  *</v>
      </c>
      <c r="C14" s="71" t="str">
        <f t="array" ref="C14">IFERROR(INDEX(Daten_2_D,SMALL(IF((Daten_2_E=$A14)*(Daten_2_D&lt;&gt;"")*((Daten_2_C=TRUE)+(Daten_2_C="")),ROW(Daten_2_E)-ROW('2. Abschnitt'!$E$2)+1),COLUMN(A$1))),"")</f>
        <v/>
      </c>
      <c r="D14" s="71" t="str">
        <f t="array" ref="D14">IFERROR(INDEX(Daten_2_D,SMALL(IF((Daten_2_E=$A14)*(Daten_2_D&lt;&gt;"")*((Daten_2_C=TRUE)+(Daten_2_C="")),ROW(Daten_2_E)-ROW('2. Abschnitt'!$E$2)+1),COLUMN(B$1))),"")</f>
        <v/>
      </c>
      <c r="E14" s="71" t="str">
        <f t="array" ref="E14">IFERROR(INDEX(Daten_2_D,SMALL(IF((Daten_2_E=$A14)*(Daten_2_D&lt;&gt;"")*((Daten_2_C=TRUE)+(Daten_2_C="")),ROW(Daten_2_E)-ROW('2. Abschnitt'!$E$2)+1),COLUMN(C$1))),"")</f>
        <v/>
      </c>
      <c r="F14" s="71" t="str">
        <f t="array" ref="F14">IFERROR(INDEX(Daten_2_D,SMALL(IF((Daten_2_E=$A14)*(Daten_2_D&lt;&gt;"")*((Daten_2_C=TRUE)+(Daten_2_C="")),ROW(Daten_2_E)-ROW('2. Abschnitt'!$E$2)+1),COLUMN(D$1))),"")</f>
        <v/>
      </c>
      <c r="G14" s="71" t="str">
        <f t="array" ref="G14">IFERROR(INDEX(Daten_2_D,SMALL(IF((Daten_2_E=$A14)*(Daten_2_D&lt;&gt;"")*((Daten_2_C=TRUE)+(Daten_2_C="")),ROW(Daten_2_E)-ROW('2. Abschnitt'!$E$2)+1),COLUMN(E$1))),"")</f>
        <v/>
      </c>
      <c r="H14" s="71" t="str">
        <f t="array" ref="H14">IFERROR(INDEX(Daten_2_D,SMALL(IF((Daten_2_E=$A14)*(Daten_2_D&lt;&gt;"")*((Daten_2_C=TRUE)+(Daten_2_C="")),ROW(Daten_2_E)-ROW('2. Abschnitt'!$E$2)+1),COLUMN(F$1))),"")</f>
        <v/>
      </c>
      <c r="I14" s="71" t="str">
        <f t="array" ref="I14">IFERROR(INDEX(Daten_2_D,SMALL(IF((Daten_2_E=$A14)*(Daten_2_D&lt;&gt;"")*((Daten_2_C=TRUE)+(Daten_2_C="")),ROW(Daten_2_E)-ROW('2. Abschnitt'!$E$2)+1),COLUMN(G$1))),"")</f>
        <v/>
      </c>
      <c r="J14" s="71" t="str">
        <f t="array" ref="J14">IFERROR(INDEX(Daten_2_D,SMALL(IF((Daten_2_E=$A14)*(Daten_2_D&lt;&gt;"")*((Daten_2_C=TRUE)+(Daten_2_C="")),ROW(Daten_2_E)-ROW('2. Abschnitt'!$E$2)+1),COLUMN(H$1))),"")</f>
        <v/>
      </c>
      <c r="K14" s="71" t="str">
        <f t="array" ref="K14">IFERROR(INDEX(Daten_2_D,SMALL(IF((Daten_2_E=$A14)*(Daten_2_D&lt;&gt;"")*((Daten_2_C=TRUE)+(Daten_2_C="")),ROW(Daten_2_E)-ROW('2. Abschnitt'!$E$2)+1),COLUMN(I$1))),"")</f>
        <v/>
      </c>
      <c r="L14" s="71" t="str">
        <f t="array" ref="L14">IFERROR(INDEX(Daten_2_D,SMALL(IF((Daten_2_E=$A14)*(Daten_2_D&lt;&gt;"")*((Daten_2_C=TRUE)+(Daten_2_C="")),ROW(Daten_2_E)-ROW('2. Abschnitt'!$E$2)+1),COLUMN(J$1))),"")</f>
        <v/>
      </c>
      <c r="M14" s="71" t="str">
        <f t="array" ref="M14">IFERROR(INDEX(Daten_2_D,SMALL(IF((Daten_2_E=$A14)*(Daten_2_D&lt;&gt;"")*((Daten_2_C=TRUE)+(Daten_2_C="")),ROW(Daten_2_E)-ROW('2. Abschnitt'!$E$2)+1),COLUMN(K$1))),"")</f>
        <v/>
      </c>
      <c r="N14" s="71" t="str">
        <f t="array" ref="N14">IFERROR(INDEX(Daten_2_D,SMALL(IF((Daten_2_E=$A14)*(Daten_2_D&lt;&gt;"")*((Daten_2_C=TRUE)+(Daten_2_C="")),ROW(Daten_2_E)-ROW('2. Abschnitt'!$E$2)+1),COLUMN(L$1))),"")</f>
        <v/>
      </c>
      <c r="O14" s="71" t="str">
        <f t="array" ref="O14">IFERROR(INDEX(Daten_2_D,SMALL(IF((Daten_2_E=$A14)*(Daten_2_D&lt;&gt;"")*((Daten_2_C=TRUE)+(Daten_2_C="")),ROW(Daten_2_E)-ROW('2. Abschnitt'!$E$2)+1),COLUMN(M$1))),"")</f>
        <v/>
      </c>
      <c r="P14" s="71" t="str">
        <f t="array" ref="P14">IFERROR(INDEX(Daten_2_D,SMALL(IF((Daten_2_E=$A14)*(Daten_2_D&lt;&gt;"")*((Daten_2_C=TRUE)+(Daten_2_C="")),ROW(Daten_2_E)-ROW('2. Abschnitt'!$E$2)+1),COLUMN(N$1))),"")</f>
        <v/>
      </c>
      <c r="Q14" s="71" t="str">
        <f t="array" ref="Q14">IFERROR(INDEX(Daten_2_D,SMALL(IF((Daten_2_E=$A14)*(Daten_2_D&lt;&gt;"")*((Daten_2_C=TRUE)+(Daten_2_C="")),ROW(Daten_2_E)-ROW('2. Abschnitt'!$E$2)+1),COLUMN(O$1))),"")</f>
        <v/>
      </c>
      <c r="R14" s="71" t="str">
        <f t="array" ref="R14">IFERROR(INDEX(Daten_2_D,SMALL(IF((Daten_2_E=$A14)*(Daten_2_D&lt;&gt;"")*((Daten_2_C=TRUE)+(Daten_2_C="")),ROW(Daten_2_E)-ROW('2. Abschnitt'!$E$2)+1),COLUMN(P$1))),"")</f>
        <v/>
      </c>
      <c r="S14" s="71" t="str">
        <f t="array" ref="S14">IFERROR(INDEX(Daten_2_D,SMALL(IF((Daten_2_E=$A14)*(Daten_2_D&lt;&gt;"")*((Daten_2_C=TRUE)+(Daten_2_C="")),ROW(Daten_2_E)-ROW('2. Abschnitt'!$E$2)+1),COLUMN(Q$1))),"")</f>
        <v/>
      </c>
      <c r="T14" s="71" t="str">
        <f t="array" ref="T14">IFERROR(INDEX(Daten_2_D,SMALL(IF((Daten_2_E=$A14)*(Daten_2_D&lt;&gt;"")*((Daten_2_C=TRUE)+(Daten_2_C="")),ROW(Daten_2_E)-ROW('2. Abschnitt'!$E$2)+1),COLUMN(R$1))),"")</f>
        <v/>
      </c>
      <c r="U14" s="71" t="str">
        <f t="array" ref="U14">IFERROR(INDEX(Daten_2_D,SMALL(IF((Daten_2_E=$A14)*(Daten_2_D&lt;&gt;"")*((Daten_2_C=TRUE)+(Daten_2_C="")),ROW(Daten_2_E)-ROW('2. Abschnitt'!$E$2)+1),COLUMN(S$1))),"")</f>
        <v/>
      </c>
      <c r="V14" s="71" t="str">
        <f t="array" ref="V14">IFERROR(INDEX(Daten_2_D,SMALL(IF((Daten_2_E=$A14)*(Daten_2_D&lt;&gt;"")*((Daten_2_C=TRUE)+(Daten_2_C="")),ROW(Daten_2_E)-ROW('2. Abschnitt'!$E$2)+1),COLUMN(T$1))),"")</f>
        <v/>
      </c>
      <c r="W14" s="71" t="str">
        <f t="array" ref="W14">IFERROR(INDEX(Daten_2_D,SMALL(IF((Daten_2_E=$A14)*(Daten_2_D&lt;&gt;"")*((Daten_2_C=TRUE)+(Daten_2_C="")),ROW(Daten_2_E)-ROW('2. Abschnitt'!$E$2)+1),COLUMN(U$1))),"")</f>
        <v/>
      </c>
      <c r="X14" s="71" t="str">
        <f t="array" ref="X14">IFERROR(INDEX(Daten_2_D,SMALL(IF((Daten_2_E=$A14)*(Daten_2_D&lt;&gt;"")*((Daten_2_C=TRUE)+(Daten_2_C="")),ROW(Daten_2_E)-ROW('2. Abschnitt'!$E$2)+1),COLUMN(V$1))),"")</f>
        <v/>
      </c>
      <c r="Y14" s="71" t="str">
        <f t="array" ref="Y14">IFERROR(INDEX(Daten_2_D,SMALL(IF((Daten_2_E=$A14)*(Daten_2_D&lt;&gt;"")*((Daten_2_C=TRUE)+(Daten_2_C="")),ROW(Daten_2_E)-ROW('2. Abschnitt'!$E$2)+1),COLUMN(W$1))),"")</f>
        <v/>
      </c>
      <c r="Z14" s="71" t="str">
        <f t="array" ref="Z14">IFERROR(INDEX(Daten_2_D,SMALL(IF((Daten_2_E=$A14)*(Daten_2_D&lt;&gt;"")*((Daten_2_C=TRUE)+(Daten_2_C="")),ROW(Daten_2_E)-ROW('2. Abschnitt'!$E$2)+1),COLUMN(X$1))),"")</f>
        <v/>
      </c>
      <c r="AA14" s="71" t="str">
        <f t="array" ref="AA14">IFERROR(INDEX(Daten_2_D,SMALL(IF((Daten_2_E=$A14)*(Daten_2_D&lt;&gt;"")*((Daten_2_C=TRUE)+(Daten_2_C="")),ROW(Daten_2_E)-ROW('2. Abschnitt'!$E$2)+1),COLUMN(Y$1))),"")</f>
        <v/>
      </c>
      <c r="AB14" s="71" t="str">
        <f t="array" ref="AB14">IFERROR(INDEX(Daten_2_D,SMALL(IF((Daten_2_E=$A14)*(Daten_2_D&lt;&gt;"")*((Daten_2_C=TRUE)+(Daten_2_C="")),ROW(Daten_2_E)-ROW('2. Abschnitt'!$E$2)+1),COLUMN(Z$1))),"")</f>
        <v/>
      </c>
      <c r="AC14" s="71" t="str">
        <f>IF(OR(AD14=0,C14="Ihre Antwort eingeben", C14="Sonstiges (bitte eingeben)",AD14=0),"Frage wurde nicht beantwortet",IF(AD14&gt;1, "Es darf nur eine Antwort ausgewählt werden",""))</f>
        <v>Frage wurde nicht beantwortet</v>
      </c>
      <c r="AD14" s="103">
        <f t="array" ref="AD14">SUMPRODUCT(--(C14:AB14&lt;&gt;""))</f>
        <v>0</v>
      </c>
      <c r="AE14" s="103">
        <f t="shared" si="0"/>
        <v>1</v>
      </c>
      <c r="AF14" s="103">
        <f t="shared" si="2"/>
        <v>10</v>
      </c>
      <c r="AG14" s="103">
        <f t="shared" si="1"/>
        <v>9</v>
      </c>
      <c r="AH14" s="71">
        <v>2</v>
      </c>
      <c r="AI14" s="71" t="s">
        <v>395</v>
      </c>
    </row>
    <row r="15" spans="1:40" ht="90">
      <c r="A15" s="208" t="s">
        <v>131</v>
      </c>
      <c r="B15" s="94" t="str">
        <f>VLOOKUP(A15,Daten_2,3,FALSE)</f>
        <v>Aus den entflechtungsrechtlichen Anforderungen nach §§ 6–10 EnWG ergeben sich zusätzliche Prüfbedarfe. Insbesondere ist eine Abstimmung zwischen dem Übertragungsnetzbetreiber und der Bundesnetzagentur erforderlich. Wir bitten, dies in der zeitlichen Planung zu berücksichtigen. *</v>
      </c>
      <c r="C15" s="71" t="str">
        <f t="array" ref="C15">IFERROR(INDEX(Daten_2_D,SMALL(IF((Daten_2_E=$A15)*(Daten_2_D&lt;&gt;"")*((Daten_2_C=TRUE)+(Daten_2_C="")),ROW(Daten_2_E)-ROW('2. Abschnitt'!$E$2)+1),COLUMN(A$1))),"")</f>
        <v/>
      </c>
      <c r="D15" s="71" t="str">
        <f t="array" ref="D15">IFERROR(INDEX(Daten_2_D,SMALL(IF((Daten_2_E=$A15)*(Daten_2_D&lt;&gt;"")*((Daten_2_C=TRUE)+(Daten_2_C="")),ROW(Daten_2_E)-ROW('2. Abschnitt'!$E$2)+1),COLUMN(B$1))),"")</f>
        <v/>
      </c>
      <c r="E15" s="71" t="str">
        <f t="array" ref="E15">IFERROR(INDEX(Daten_2_D,SMALL(IF((Daten_2_E=$A15)*(Daten_2_D&lt;&gt;"")*((Daten_2_C=TRUE)+(Daten_2_C="")),ROW(Daten_2_E)-ROW('2. Abschnitt'!$E$2)+1),COLUMN(C$1))),"")</f>
        <v/>
      </c>
      <c r="F15" s="71" t="str">
        <f t="array" ref="F15">IFERROR(INDEX(Daten_2_D,SMALL(IF((Daten_2_E=$A15)*(Daten_2_D&lt;&gt;"")*((Daten_2_C=TRUE)+(Daten_2_C="")),ROW(Daten_2_E)-ROW('2. Abschnitt'!$E$2)+1),COLUMN(D$1))),"")</f>
        <v/>
      </c>
      <c r="G15" s="71" t="str">
        <f t="array" ref="G15">IFERROR(INDEX(Daten_2_D,SMALL(IF((Daten_2_E=$A15)*(Daten_2_D&lt;&gt;"")*((Daten_2_C=TRUE)+(Daten_2_C="")),ROW(Daten_2_E)-ROW('2. Abschnitt'!$E$2)+1),COLUMN(E$1))),"")</f>
        <v/>
      </c>
      <c r="H15" s="71" t="str">
        <f t="array" ref="H15">IFERROR(INDEX(Daten_2_D,SMALL(IF((Daten_2_E=$A15)*(Daten_2_D&lt;&gt;"")*((Daten_2_C=TRUE)+(Daten_2_C="")),ROW(Daten_2_E)-ROW('2. Abschnitt'!$E$2)+1),COLUMN(F$1))),"")</f>
        <v/>
      </c>
      <c r="I15" s="71" t="str">
        <f t="array" ref="I15">IFERROR(INDEX(Daten_2_D,SMALL(IF((Daten_2_E=$A15)*(Daten_2_D&lt;&gt;"")*((Daten_2_C=TRUE)+(Daten_2_C="")),ROW(Daten_2_E)-ROW('2. Abschnitt'!$E$2)+1),COLUMN(G$1))),"")</f>
        <v/>
      </c>
      <c r="J15" s="71" t="str">
        <f t="array" ref="J15">IFERROR(INDEX(Daten_2_D,SMALL(IF((Daten_2_E=$A15)*(Daten_2_D&lt;&gt;"")*((Daten_2_C=TRUE)+(Daten_2_C="")),ROW(Daten_2_E)-ROW('2. Abschnitt'!$E$2)+1),COLUMN(H$1))),"")</f>
        <v/>
      </c>
      <c r="K15" s="71" t="str">
        <f t="array" ref="K15">IFERROR(INDEX(Daten_2_D,SMALL(IF((Daten_2_E=$A15)*(Daten_2_D&lt;&gt;"")*((Daten_2_C=TRUE)+(Daten_2_C="")),ROW(Daten_2_E)-ROW('2. Abschnitt'!$E$2)+1),COLUMN(I$1))),"")</f>
        <v/>
      </c>
      <c r="L15" s="71" t="str">
        <f t="array" ref="L15">IFERROR(INDEX(Daten_2_D,SMALL(IF((Daten_2_E=$A15)*(Daten_2_D&lt;&gt;"")*((Daten_2_C=TRUE)+(Daten_2_C="")),ROW(Daten_2_E)-ROW('2. Abschnitt'!$E$2)+1),COLUMN(J$1))),"")</f>
        <v/>
      </c>
      <c r="M15" s="71" t="str">
        <f t="array" ref="M15">IFERROR(INDEX(Daten_2_D,SMALL(IF((Daten_2_E=$A15)*(Daten_2_D&lt;&gt;"")*((Daten_2_C=TRUE)+(Daten_2_C="")),ROW(Daten_2_E)-ROW('2. Abschnitt'!$E$2)+1),COLUMN(K$1))),"")</f>
        <v/>
      </c>
      <c r="N15" s="71" t="str">
        <f t="array" ref="N15">IFERROR(INDEX(Daten_2_D,SMALL(IF((Daten_2_E=$A15)*(Daten_2_D&lt;&gt;"")*((Daten_2_C=TRUE)+(Daten_2_C="")),ROW(Daten_2_E)-ROW('2. Abschnitt'!$E$2)+1),COLUMN(L$1))),"")</f>
        <v/>
      </c>
      <c r="O15" s="71" t="str">
        <f t="array" ref="O15">IFERROR(INDEX(Daten_2_D,SMALL(IF((Daten_2_E=$A15)*(Daten_2_D&lt;&gt;"")*((Daten_2_C=TRUE)+(Daten_2_C="")),ROW(Daten_2_E)-ROW('2. Abschnitt'!$E$2)+1),COLUMN(M$1))),"")</f>
        <v/>
      </c>
      <c r="P15" s="71" t="str">
        <f t="array" ref="P15">IFERROR(INDEX(Daten_2_D,SMALL(IF((Daten_2_E=$A15)*(Daten_2_D&lt;&gt;"")*((Daten_2_C=TRUE)+(Daten_2_C="")),ROW(Daten_2_E)-ROW('2. Abschnitt'!$E$2)+1),COLUMN(N$1))),"")</f>
        <v/>
      </c>
      <c r="Q15" s="71" t="str">
        <f t="array" ref="Q15">IFERROR(INDEX(Daten_2_D,SMALL(IF((Daten_2_E=$A15)*(Daten_2_D&lt;&gt;"")*((Daten_2_C=TRUE)+(Daten_2_C="")),ROW(Daten_2_E)-ROW('2. Abschnitt'!$E$2)+1),COLUMN(O$1))),"")</f>
        <v/>
      </c>
      <c r="R15" s="71" t="str">
        <f t="array" ref="R15">IFERROR(INDEX(Daten_2_D,SMALL(IF((Daten_2_E=$A15)*(Daten_2_D&lt;&gt;"")*((Daten_2_C=TRUE)+(Daten_2_C="")),ROW(Daten_2_E)-ROW('2. Abschnitt'!$E$2)+1),COLUMN(P$1))),"")</f>
        <v/>
      </c>
      <c r="S15" s="71" t="str">
        <f t="array" ref="S15">IFERROR(INDEX(Daten_2_D,SMALL(IF((Daten_2_E=$A15)*(Daten_2_D&lt;&gt;"")*((Daten_2_C=TRUE)+(Daten_2_C="")),ROW(Daten_2_E)-ROW('2. Abschnitt'!$E$2)+1),COLUMN(Q$1))),"")</f>
        <v/>
      </c>
      <c r="T15" s="71" t="str">
        <f t="array" ref="T15">IFERROR(INDEX(Daten_2_D,SMALL(IF((Daten_2_E=$A15)*(Daten_2_D&lt;&gt;"")*((Daten_2_C=TRUE)+(Daten_2_C="")),ROW(Daten_2_E)-ROW('2. Abschnitt'!$E$2)+1),COLUMN(R$1))),"")</f>
        <v/>
      </c>
      <c r="U15" s="71" t="str">
        <f t="array" ref="U15">IFERROR(INDEX(Daten_2_D,SMALL(IF((Daten_2_E=$A15)*(Daten_2_D&lt;&gt;"")*((Daten_2_C=TRUE)+(Daten_2_C="")),ROW(Daten_2_E)-ROW('2. Abschnitt'!$E$2)+1),COLUMN(S$1))),"")</f>
        <v/>
      </c>
      <c r="V15" s="71" t="str">
        <f t="array" ref="V15">IFERROR(INDEX(Daten_2_D,SMALL(IF((Daten_2_E=$A15)*(Daten_2_D&lt;&gt;"")*((Daten_2_C=TRUE)+(Daten_2_C="")),ROW(Daten_2_E)-ROW('2. Abschnitt'!$E$2)+1),COLUMN(T$1))),"")</f>
        <v/>
      </c>
      <c r="W15" s="71" t="str">
        <f t="array" ref="W15">IFERROR(INDEX(Daten_2_D,SMALL(IF((Daten_2_E=$A15)*(Daten_2_D&lt;&gt;"")*((Daten_2_C=TRUE)+(Daten_2_C="")),ROW(Daten_2_E)-ROW('2. Abschnitt'!$E$2)+1),COLUMN(U$1))),"")</f>
        <v/>
      </c>
      <c r="X15" s="71" t="str">
        <f t="array" ref="X15">IFERROR(INDEX(Daten_2_D,SMALL(IF((Daten_2_E=$A15)*(Daten_2_D&lt;&gt;"")*((Daten_2_C=TRUE)+(Daten_2_C="")),ROW(Daten_2_E)-ROW('2. Abschnitt'!$E$2)+1),COLUMN(V$1))),"")</f>
        <v/>
      </c>
      <c r="Y15" s="71" t="str">
        <f t="array" ref="Y15">IFERROR(INDEX(Daten_2_D,SMALL(IF((Daten_2_E=$A15)*(Daten_2_D&lt;&gt;"")*((Daten_2_C=TRUE)+(Daten_2_C="")),ROW(Daten_2_E)-ROW('2. Abschnitt'!$E$2)+1),COLUMN(W$1))),"")</f>
        <v/>
      </c>
      <c r="Z15" s="71" t="str">
        <f t="array" ref="Z15">IFERROR(INDEX(Daten_2_D,SMALL(IF((Daten_2_E=$A15)*(Daten_2_D&lt;&gt;"")*((Daten_2_C=TRUE)+(Daten_2_C="")),ROW(Daten_2_E)-ROW('2. Abschnitt'!$E$2)+1),COLUMN(X$1))),"")</f>
        <v/>
      </c>
      <c r="AA15" s="71" t="str">
        <f t="array" ref="AA15">IFERROR(INDEX(Daten_2_D,SMALL(IF((Daten_2_E=$A15)*(Daten_2_D&lt;&gt;"")*((Daten_2_C=TRUE)+(Daten_2_C="")),ROW(Daten_2_E)-ROW('2. Abschnitt'!$E$2)+1),COLUMN(Y$1))),"")</f>
        <v/>
      </c>
      <c r="AB15" s="71" t="str">
        <f t="array" ref="AB15">IFERROR(INDEX(Daten_2_D,SMALL(IF((Daten_2_E=$A15)*(Daten_2_D&lt;&gt;"")*((Daten_2_C=TRUE)+(Daten_2_C="")),ROW(Daten_2_E)-ROW('2. Abschnitt'!$E$2)+1),COLUMN(Z$1))),"")</f>
        <v/>
      </c>
      <c r="AC15" s="71" t="str">
        <f>"Hinweis: Verzweigung zur vorherigen Frage"</f>
        <v>Hinweis: Verzweigung zur vorherigen Frage</v>
      </c>
      <c r="AD15" s="103">
        <f t="array" ref="AD15">SUMPRODUCT(--(C15:AB15&lt;&gt;""))</f>
        <v>0</v>
      </c>
      <c r="AE15" s="103">
        <f t="shared" si="0"/>
        <v>1</v>
      </c>
      <c r="AF15" s="103">
        <f t="shared" si="2"/>
        <v>11</v>
      </c>
      <c r="AG15" s="103">
        <f t="shared" si="1"/>
        <v>10</v>
      </c>
      <c r="AH15" s="71">
        <v>2</v>
      </c>
      <c r="AI15" s="71" t="s">
        <v>396</v>
      </c>
    </row>
    <row r="16" spans="1:40" ht="30">
      <c r="A16" s="205" t="s">
        <v>135</v>
      </c>
      <c r="B16" s="94" t="str">
        <f>VLOOKUP(A16,Daten_3,3,FALSE)</f>
        <v>Wie erfolgt die Übermittlung der Anlagenverfügbarkeit zwischen BSP und Anlagenbetreiber? *</v>
      </c>
      <c r="C16" s="71" t="str">
        <f t="array" ref="C16">IFERROR(INDEX(Daten_3_D,SMALL(IF((Daten_3_E=$A16)*(Daten_3_D&lt;&gt;"")*((Daten_3_C=TRUE)+(Daten_3_C="")),ROW(Daten_3_E)-ROW('3. Abschnitt'!$E$2)+1),COLUMN(A$1))),"")</f>
        <v/>
      </c>
      <c r="D16" s="71" t="str">
        <f t="array" ref="D16">IFERROR(INDEX(Daten_3_D,SMALL(IF((Daten_3_E=$A16)*(Daten_3_D&lt;&gt;"")*((Daten_3_C=TRUE)+(Daten_3_C="")),ROW(Daten_3_E)-ROW('3. Abschnitt'!$E$2)+1),COLUMN(B$1))),"")</f>
        <v/>
      </c>
      <c r="E16" s="71" t="str">
        <f t="array" ref="E16">IFERROR(INDEX(Daten_3_D,SMALL(IF((Daten_3_E=$A16)*(Daten_3_D&lt;&gt;"")*((Daten_3_C=TRUE)+(Daten_3_C="")),ROW(Daten_3_E)-ROW('3. Abschnitt'!$E$2)+1),COLUMN(C$1))),"")</f>
        <v/>
      </c>
      <c r="F16" s="71" t="str">
        <f t="array" ref="F16">IFERROR(INDEX(Daten_3_D,SMALL(IF((Daten_3_E=$A16)*(Daten_3_D&lt;&gt;"")*((Daten_3_C=TRUE)+(Daten_3_C="")),ROW(Daten_3_E)-ROW('3. Abschnitt'!$E$2)+1),COLUMN(D$1))),"")</f>
        <v/>
      </c>
      <c r="G16" s="71" t="str">
        <f t="array" ref="G16">IFERROR(INDEX(Daten_3_D,SMALL(IF((Daten_3_E=$A16)*(Daten_3_D&lt;&gt;"")*((Daten_3_C=TRUE)+(Daten_3_C="")),ROW(Daten_3_E)-ROW('3. Abschnitt'!$E$2)+1),COLUMN(E$1))),"")</f>
        <v/>
      </c>
      <c r="H16" s="71" t="str">
        <f t="array" ref="H16">IFERROR(INDEX(Daten_3_D,SMALL(IF((Daten_3_E=$A16)*(Daten_3_D&lt;&gt;"")*((Daten_3_C=TRUE)+(Daten_3_C="")),ROW(Daten_3_E)-ROW('3. Abschnitt'!$E$2)+1),COLUMN(F$1))),"")</f>
        <v/>
      </c>
      <c r="I16" s="71" t="str">
        <f t="array" ref="I16">IFERROR(INDEX(Daten_3_D,SMALL(IF((Daten_3_E=$A16)*(Daten_3_D&lt;&gt;"")*((Daten_3_C=TRUE)+(Daten_3_C="")),ROW(Daten_3_E)-ROW('3. Abschnitt'!$E$2)+1),COLUMN(G$1))),"")</f>
        <v/>
      </c>
      <c r="J16" s="71" t="str">
        <f t="array" ref="J16">IFERROR(INDEX(Daten_3_D,SMALL(IF((Daten_3_E=$A16)*(Daten_3_D&lt;&gt;"")*((Daten_3_C=TRUE)+(Daten_3_C="")),ROW(Daten_3_E)-ROW('3. Abschnitt'!$E$2)+1),COLUMN(H$1))),"")</f>
        <v/>
      </c>
      <c r="K16" s="71" t="str">
        <f t="array" ref="K16">IFERROR(INDEX(Daten_3_D,SMALL(IF((Daten_3_E=$A16)*(Daten_3_D&lt;&gt;"")*((Daten_3_C=TRUE)+(Daten_3_C="")),ROW(Daten_3_E)-ROW('3. Abschnitt'!$E$2)+1),COLUMN(I$1))),"")</f>
        <v/>
      </c>
      <c r="L16" s="71" t="str">
        <f t="array" ref="L16">IFERROR(INDEX(Daten_3_D,SMALL(IF((Daten_3_E=$A16)*(Daten_3_D&lt;&gt;"")*((Daten_3_C=TRUE)+(Daten_3_C="")),ROW(Daten_3_E)-ROW('3. Abschnitt'!$E$2)+1),COLUMN(J$1))),"")</f>
        <v/>
      </c>
      <c r="M16" s="71" t="str">
        <f t="array" ref="M16">IFERROR(INDEX(Daten_3_D,SMALL(IF((Daten_3_E=$A16)*(Daten_3_D&lt;&gt;"")*((Daten_3_C=TRUE)+(Daten_3_C="")),ROW(Daten_3_E)-ROW('3. Abschnitt'!$E$2)+1),COLUMN(K$1))),"")</f>
        <v/>
      </c>
      <c r="N16" s="71" t="str">
        <f t="array" ref="N16">IFERROR(INDEX(Daten_3_D,SMALL(IF((Daten_3_E=$A16)*(Daten_3_D&lt;&gt;"")*((Daten_3_C=TRUE)+(Daten_3_C="")),ROW(Daten_3_E)-ROW('3. Abschnitt'!$E$2)+1),COLUMN(L$1))),"")</f>
        <v/>
      </c>
      <c r="O16" s="71" t="str">
        <f t="array" ref="O16">IFERROR(INDEX(Daten_3_D,SMALL(IF((Daten_3_E=$A16)*(Daten_3_D&lt;&gt;"")*((Daten_3_C=TRUE)+(Daten_3_C="")),ROW(Daten_3_E)-ROW('3. Abschnitt'!$E$2)+1),COLUMN(M$1))),"")</f>
        <v/>
      </c>
      <c r="P16" s="71" t="str">
        <f t="array" ref="P16">IFERROR(INDEX(Daten_3_D,SMALL(IF((Daten_3_E=$A16)*(Daten_3_D&lt;&gt;"")*((Daten_3_C=TRUE)+(Daten_3_C="")),ROW(Daten_3_E)-ROW('3. Abschnitt'!$E$2)+1),COLUMN(N$1))),"")</f>
        <v/>
      </c>
      <c r="Q16" s="71" t="str">
        <f t="array" ref="Q16">IFERROR(INDEX(Daten_3_D,SMALL(IF((Daten_3_E=$A16)*(Daten_3_D&lt;&gt;"")*((Daten_3_C=TRUE)+(Daten_3_C="")),ROW(Daten_3_E)-ROW('3. Abschnitt'!$E$2)+1),COLUMN(O$1))),"")</f>
        <v/>
      </c>
      <c r="R16" s="71" t="str">
        <f t="array" ref="R16">IFERROR(INDEX(Daten_3_D,SMALL(IF((Daten_3_E=$A16)*(Daten_3_D&lt;&gt;"")*((Daten_3_C=TRUE)+(Daten_3_C="")),ROW(Daten_3_E)-ROW('3. Abschnitt'!$E$2)+1),COLUMN(P$1))),"")</f>
        <v/>
      </c>
      <c r="S16" s="71" t="str">
        <f t="array" ref="S16">IFERROR(INDEX(Daten_3_D,SMALL(IF((Daten_3_E=$A16)*(Daten_3_D&lt;&gt;"")*((Daten_3_C=TRUE)+(Daten_3_C="")),ROW(Daten_3_E)-ROW('3. Abschnitt'!$E$2)+1),COLUMN(Q$1))),"")</f>
        <v/>
      </c>
      <c r="T16" s="71" t="str">
        <f t="array" ref="T16">IFERROR(INDEX(Daten_3_D,SMALL(IF((Daten_3_E=$A16)*(Daten_3_D&lt;&gt;"")*((Daten_3_C=TRUE)+(Daten_3_C="")),ROW(Daten_3_E)-ROW('3. Abschnitt'!$E$2)+1),COLUMN(R$1))),"")</f>
        <v/>
      </c>
      <c r="U16" s="71" t="str">
        <f t="array" ref="U16">IFERROR(INDEX(Daten_3_D,SMALL(IF((Daten_3_E=$A16)*(Daten_3_D&lt;&gt;"")*((Daten_3_C=TRUE)+(Daten_3_C="")),ROW(Daten_3_E)-ROW('3. Abschnitt'!$E$2)+1),COLUMN(S$1))),"")</f>
        <v/>
      </c>
      <c r="V16" s="71" t="str">
        <f t="array" ref="V16">IFERROR(INDEX(Daten_3_D,SMALL(IF((Daten_3_E=$A16)*(Daten_3_D&lt;&gt;"")*((Daten_3_C=TRUE)+(Daten_3_C="")),ROW(Daten_3_E)-ROW('3. Abschnitt'!$E$2)+1),COLUMN(T$1))),"")</f>
        <v/>
      </c>
      <c r="W16" s="71" t="str">
        <f t="array" ref="W16">IFERROR(INDEX(Daten_3_D,SMALL(IF((Daten_3_E=$A16)*(Daten_3_D&lt;&gt;"")*((Daten_3_C=TRUE)+(Daten_3_C="")),ROW(Daten_3_E)-ROW('3. Abschnitt'!$E$2)+1),COLUMN(U$1))),"")</f>
        <v/>
      </c>
      <c r="X16" s="71" t="str">
        <f t="array" ref="X16">IFERROR(INDEX(Daten_3_D,SMALL(IF((Daten_3_E=$A16)*(Daten_3_D&lt;&gt;"")*((Daten_3_C=TRUE)+(Daten_3_C="")),ROW(Daten_3_E)-ROW('3. Abschnitt'!$E$2)+1),COLUMN(V$1))),"")</f>
        <v/>
      </c>
      <c r="Y16" s="71" t="str">
        <f t="array" ref="Y16">IFERROR(INDEX(Daten_3_D,SMALL(IF((Daten_3_E=$A16)*(Daten_3_D&lt;&gt;"")*((Daten_3_C=TRUE)+(Daten_3_C="")),ROW(Daten_3_E)-ROW('3. Abschnitt'!$E$2)+1),COLUMN(W$1))),"")</f>
        <v/>
      </c>
      <c r="Z16" s="71" t="str">
        <f t="array" ref="Z16">IFERROR(INDEX(Daten_3_D,SMALL(IF((Daten_3_E=$A16)*(Daten_3_D&lt;&gt;"")*((Daten_3_C=TRUE)+(Daten_3_C="")),ROW(Daten_3_E)-ROW('3. Abschnitt'!$E$2)+1),COLUMN(X$1))),"")</f>
        <v/>
      </c>
      <c r="AA16" s="71" t="str">
        <f t="array" ref="AA16">IFERROR(INDEX(Daten_3_D,SMALL(IF((Daten_3_E=$A16)*(Daten_3_D&lt;&gt;"")*((Daten_3_C=TRUE)+(Daten_3_C="")),ROW(Daten_3_E)-ROW('3. Abschnitt'!$E$2)+1),COLUMN(Y$1))),"")</f>
        <v/>
      </c>
      <c r="AB16" s="71" t="str">
        <f t="array" ref="AB16">IFERROR(INDEX(Daten_3_D,SMALL(IF((Daten_3_E=$A16)*(Daten_3_D&lt;&gt;"")*((Daten_3_C=TRUE)+(Daten_3_C="")),ROW(Daten_3_E)-ROW('3. Abschnitt'!$E$2)+1),COLUMN(Z$1))),"")</f>
        <v/>
      </c>
      <c r="AC16" s="71" t="str">
        <f>IF(OR(AD16=0,C16="Ihre Antwort eingeben", C16="Sonstiges (bitte eingeben)"),"Frage wurde nicht beantwortet.","")</f>
        <v>Frage wurde nicht beantwortet.</v>
      </c>
      <c r="AD16" s="103">
        <f t="array" ref="AD16">SUMPRODUCT(--(C16:AB16&lt;&gt;""))</f>
        <v>0</v>
      </c>
      <c r="AE16" s="103">
        <f t="shared" si="0"/>
        <v>1</v>
      </c>
      <c r="AF16" s="103">
        <f t="shared" si="2"/>
        <v>12</v>
      </c>
      <c r="AG16" s="103">
        <f t="shared" si="1"/>
        <v>11</v>
      </c>
      <c r="AH16" s="71" t="s">
        <v>32</v>
      </c>
      <c r="AI16" s="71" t="s">
        <v>393</v>
      </c>
    </row>
    <row r="17" spans="1:35" ht="45">
      <c r="A17" s="205" t="s">
        <v>140</v>
      </c>
      <c r="B17" s="94" t="str">
        <f>VLOOKUP(A17,Daten_3,3,FALSE)</f>
        <v>Wann erfolgt die Übermittlung der Anlagenverfügbarkeit zwischen BSP und Anlagenbetreiber für die Angebotsstellung? *</v>
      </c>
      <c r="C17" s="71" t="str">
        <f t="array" ref="C17">IFERROR(INDEX(Daten_3_D,SMALL(IF((Daten_3_E=$A17)*(Daten_3_D&lt;&gt;"")*((Daten_3_C=TRUE)+(Daten_3_C="")),ROW(Daten_3_E)-ROW('3. Abschnitt'!$E$2)+1),COLUMN(A$1))),"")</f>
        <v/>
      </c>
      <c r="D17" s="71" t="str">
        <f t="array" ref="D17">IFERROR(INDEX(Daten_3_D,SMALL(IF((Daten_3_E=$A17)*(Daten_3_D&lt;&gt;"")*((Daten_3_C=TRUE)+(Daten_3_C="")),ROW(Daten_3_E)-ROW('3. Abschnitt'!$E$2)+1),COLUMN(B$1))),"")</f>
        <v/>
      </c>
      <c r="E17" s="71" t="str">
        <f t="array" ref="E17">IFERROR(INDEX(Daten_3_D,SMALL(IF((Daten_3_E=$A17)*(Daten_3_D&lt;&gt;"")*((Daten_3_C=TRUE)+(Daten_3_C="")),ROW(Daten_3_E)-ROW('3. Abschnitt'!$E$2)+1),COLUMN(C$1))),"")</f>
        <v/>
      </c>
      <c r="F17" s="71" t="str">
        <f t="array" ref="F17">IFERROR(INDEX(Daten_3_D,SMALL(IF((Daten_3_E=$A17)*(Daten_3_D&lt;&gt;"")*((Daten_3_C=TRUE)+(Daten_3_C="")),ROW(Daten_3_E)-ROW('3. Abschnitt'!$E$2)+1),COLUMN(D$1))),"")</f>
        <v/>
      </c>
      <c r="G17" s="71" t="str">
        <f t="array" ref="G17">IFERROR(INDEX(Daten_3_D,SMALL(IF((Daten_3_E=$A17)*(Daten_3_D&lt;&gt;"")*((Daten_3_C=TRUE)+(Daten_3_C="")),ROW(Daten_3_E)-ROW('3. Abschnitt'!$E$2)+1),COLUMN(E$1))),"")</f>
        <v/>
      </c>
      <c r="H17" s="71" t="str">
        <f t="array" ref="H17">IFERROR(INDEX(Daten_3_D,SMALL(IF((Daten_3_E=$A17)*(Daten_3_D&lt;&gt;"")*((Daten_3_C=TRUE)+(Daten_3_C="")),ROW(Daten_3_E)-ROW('3. Abschnitt'!$E$2)+1),COLUMN(F$1))),"")</f>
        <v/>
      </c>
      <c r="I17" s="71" t="str">
        <f t="array" ref="I17">IFERROR(INDEX(Daten_3_D,SMALL(IF((Daten_3_E=$A17)*(Daten_3_D&lt;&gt;"")*((Daten_3_C=TRUE)+(Daten_3_C="")),ROW(Daten_3_E)-ROW('3. Abschnitt'!$E$2)+1),COLUMN(G$1))),"")</f>
        <v/>
      </c>
      <c r="J17" s="71" t="str">
        <f t="array" ref="J17">IFERROR(INDEX(Daten_3_D,SMALL(IF((Daten_3_E=$A17)*(Daten_3_D&lt;&gt;"")*((Daten_3_C=TRUE)+(Daten_3_C="")),ROW(Daten_3_E)-ROW('3. Abschnitt'!$E$2)+1),COLUMN(H$1))),"")</f>
        <v/>
      </c>
      <c r="K17" s="71" t="str">
        <f t="array" ref="K17">IFERROR(INDEX(Daten_3_D,SMALL(IF((Daten_3_E=$A17)*(Daten_3_D&lt;&gt;"")*((Daten_3_C=TRUE)+(Daten_3_C="")),ROW(Daten_3_E)-ROW('3. Abschnitt'!$E$2)+1),COLUMN(I$1))),"")</f>
        <v/>
      </c>
      <c r="L17" s="71" t="str">
        <f t="array" ref="L17">IFERROR(INDEX(Daten_3_D,SMALL(IF((Daten_3_E=$A17)*(Daten_3_D&lt;&gt;"")*((Daten_3_C=TRUE)+(Daten_3_C="")),ROW(Daten_3_E)-ROW('3. Abschnitt'!$E$2)+1),COLUMN(J$1))),"")</f>
        <v/>
      </c>
      <c r="M17" s="71" t="str">
        <f t="array" ref="M17">IFERROR(INDEX(Daten_3_D,SMALL(IF((Daten_3_E=$A17)*(Daten_3_D&lt;&gt;"")*((Daten_3_C=TRUE)+(Daten_3_C="")),ROW(Daten_3_E)-ROW('3. Abschnitt'!$E$2)+1),COLUMN(K$1))),"")</f>
        <v/>
      </c>
      <c r="N17" s="71" t="str">
        <f t="array" ref="N17">IFERROR(INDEX(Daten_3_D,SMALL(IF((Daten_3_E=$A17)*(Daten_3_D&lt;&gt;"")*((Daten_3_C=TRUE)+(Daten_3_C="")),ROW(Daten_3_E)-ROW('3. Abschnitt'!$E$2)+1),COLUMN(L$1))),"")</f>
        <v/>
      </c>
      <c r="O17" s="71" t="str">
        <f t="array" ref="O17">IFERROR(INDEX(Daten_3_D,SMALL(IF((Daten_3_E=$A17)*(Daten_3_D&lt;&gt;"")*((Daten_3_C=TRUE)+(Daten_3_C="")),ROW(Daten_3_E)-ROW('3. Abschnitt'!$E$2)+1),COLUMN(M$1))),"")</f>
        <v/>
      </c>
      <c r="P17" s="71" t="str">
        <f t="array" ref="P17">IFERROR(INDEX(Daten_3_D,SMALL(IF((Daten_3_E=$A17)*(Daten_3_D&lt;&gt;"")*((Daten_3_C=TRUE)+(Daten_3_C="")),ROW(Daten_3_E)-ROW('3. Abschnitt'!$E$2)+1),COLUMN(N$1))),"")</f>
        <v/>
      </c>
      <c r="Q17" s="71" t="str">
        <f t="array" ref="Q17">IFERROR(INDEX(Daten_3_D,SMALL(IF((Daten_3_E=$A17)*(Daten_3_D&lt;&gt;"")*((Daten_3_C=TRUE)+(Daten_3_C="")),ROW(Daten_3_E)-ROW('3. Abschnitt'!$E$2)+1),COLUMN(O$1))),"")</f>
        <v/>
      </c>
      <c r="R17" s="71" t="str">
        <f t="array" ref="R17">IFERROR(INDEX(Daten_3_D,SMALL(IF((Daten_3_E=$A17)*(Daten_3_D&lt;&gt;"")*((Daten_3_C=TRUE)+(Daten_3_C="")),ROW(Daten_3_E)-ROW('3. Abschnitt'!$E$2)+1),COLUMN(P$1))),"")</f>
        <v/>
      </c>
      <c r="S17" s="71" t="str">
        <f t="array" ref="S17">IFERROR(INDEX(Daten_3_D,SMALL(IF((Daten_3_E=$A17)*(Daten_3_D&lt;&gt;"")*((Daten_3_C=TRUE)+(Daten_3_C="")),ROW(Daten_3_E)-ROW('3. Abschnitt'!$E$2)+1),COLUMN(Q$1))),"")</f>
        <v/>
      </c>
      <c r="T17" s="71" t="str">
        <f t="array" ref="T17">IFERROR(INDEX(Daten_3_D,SMALL(IF((Daten_3_E=$A17)*(Daten_3_D&lt;&gt;"")*((Daten_3_C=TRUE)+(Daten_3_C="")),ROW(Daten_3_E)-ROW('3. Abschnitt'!$E$2)+1),COLUMN(R$1))),"")</f>
        <v/>
      </c>
      <c r="U17" s="71" t="str">
        <f t="array" ref="U17">IFERROR(INDEX(Daten_3_D,SMALL(IF((Daten_3_E=$A17)*(Daten_3_D&lt;&gt;"")*((Daten_3_C=TRUE)+(Daten_3_C="")),ROW(Daten_3_E)-ROW('3. Abschnitt'!$E$2)+1),COLUMN(S$1))),"")</f>
        <v/>
      </c>
      <c r="V17" s="71" t="str">
        <f t="array" ref="V17">IFERROR(INDEX(Daten_3_D,SMALL(IF((Daten_3_E=$A17)*(Daten_3_D&lt;&gt;"")*((Daten_3_C=TRUE)+(Daten_3_C="")),ROW(Daten_3_E)-ROW('3. Abschnitt'!$E$2)+1),COLUMN(T$1))),"")</f>
        <v/>
      </c>
      <c r="W17" s="71" t="str">
        <f t="array" ref="W17">IFERROR(INDEX(Daten_3_D,SMALL(IF((Daten_3_E=$A17)*(Daten_3_D&lt;&gt;"")*((Daten_3_C=TRUE)+(Daten_3_C="")),ROW(Daten_3_E)-ROW('3. Abschnitt'!$E$2)+1),COLUMN(U$1))),"")</f>
        <v/>
      </c>
      <c r="X17" s="71" t="str">
        <f t="array" ref="X17">IFERROR(INDEX(Daten_3_D,SMALL(IF((Daten_3_E=$A17)*(Daten_3_D&lt;&gt;"")*((Daten_3_C=TRUE)+(Daten_3_C="")),ROW(Daten_3_E)-ROW('3. Abschnitt'!$E$2)+1),COLUMN(V$1))),"")</f>
        <v/>
      </c>
      <c r="Y17" s="71" t="str">
        <f t="array" ref="Y17">IFERROR(INDEX(Daten_3_D,SMALL(IF((Daten_3_E=$A17)*(Daten_3_D&lt;&gt;"")*((Daten_3_C=TRUE)+(Daten_3_C="")),ROW(Daten_3_E)-ROW('3. Abschnitt'!$E$2)+1),COLUMN(W$1))),"")</f>
        <v/>
      </c>
      <c r="Z17" s="71" t="str">
        <f t="array" ref="Z17">IFERROR(INDEX(Daten_3_D,SMALL(IF((Daten_3_E=$A17)*(Daten_3_D&lt;&gt;"")*((Daten_3_C=TRUE)+(Daten_3_C="")),ROW(Daten_3_E)-ROW('3. Abschnitt'!$E$2)+1),COLUMN(X$1))),"")</f>
        <v/>
      </c>
      <c r="AA17" s="71" t="str">
        <f t="array" ref="AA17">IFERROR(INDEX(Daten_3_D,SMALL(IF((Daten_3_E=$A17)*(Daten_3_D&lt;&gt;"")*((Daten_3_C=TRUE)+(Daten_3_C="")),ROW(Daten_3_E)-ROW('3. Abschnitt'!$E$2)+1),COLUMN(Y$1))),"")</f>
        <v/>
      </c>
      <c r="AB17" s="71" t="str">
        <f t="array" ref="AB17">IFERROR(INDEX(Daten_3_D,SMALL(IF((Daten_3_E=$A17)*(Daten_3_D&lt;&gt;"")*((Daten_3_C=TRUE)+(Daten_3_C="")),ROW(Daten_3_E)-ROW('3. Abschnitt'!$E$2)+1),COLUMN(Z$1))),"")</f>
        <v/>
      </c>
      <c r="AC17" s="71" t="str">
        <f>IF(OR(AD17=0,C17="Ihre Antwort eingeben", C17="Sonstiges (bitte eingeben)"),"Frage wurde nicht beantwortet.","")</f>
        <v>Frage wurde nicht beantwortet.</v>
      </c>
      <c r="AD17" s="103">
        <f t="array" ref="AD17">SUMPRODUCT(--(C17:AB17&lt;&gt;""))</f>
        <v>0</v>
      </c>
      <c r="AE17" s="103">
        <f t="shared" si="0"/>
        <v>1</v>
      </c>
      <c r="AF17" s="103">
        <f t="shared" si="2"/>
        <v>13</v>
      </c>
      <c r="AG17" s="103">
        <f t="shared" si="1"/>
        <v>12</v>
      </c>
      <c r="AH17" s="71" t="s">
        <v>32</v>
      </c>
      <c r="AI17" s="71" t="s">
        <v>393</v>
      </c>
    </row>
    <row r="18" spans="1:35" ht="30">
      <c r="A18" s="208" t="s">
        <v>151</v>
      </c>
      <c r="B18" s="94" t="str">
        <f>VLOOKUP(A18,Daten_3,3,FALSE)</f>
        <v>Die Übermittlung der Anlagenverfügbarkeit zwischen BSP und Anlagenbetreiber erfolgt am Vortag bis XX Uhr. *</v>
      </c>
      <c r="C18" s="71" t="str">
        <f t="array" ref="C18">IFERROR(INDEX(Daten_3_D,SMALL(IF((Daten_3_E=$A18)*(Daten_3_D&lt;&gt;"")*((Daten_3_C=TRUE)+(Daten_3_C="")),ROW(Daten_3_E)-ROW('3. Abschnitt'!$E$2)+1),COLUMN(A$1))),"")</f>
        <v>Ihre Antwort eingeben</v>
      </c>
      <c r="D18" s="71" t="str">
        <f t="array" ref="D18">IFERROR(INDEX(Daten_3_D,SMALL(IF((Daten_3_E=$A18)*(Daten_3_D&lt;&gt;"")*((Daten_3_C=TRUE)+(Daten_3_C="")),ROW(Daten_3_E)-ROW('3. Abschnitt'!$E$2)+1),COLUMN(B$1))),"")</f>
        <v/>
      </c>
      <c r="E18" s="71" t="str">
        <f t="array" ref="E18">IFERROR(INDEX(Daten_3_D,SMALL(IF((Daten_3_E=$A18)*(Daten_3_D&lt;&gt;"")*((Daten_3_C=TRUE)+(Daten_3_C="")),ROW(Daten_3_E)-ROW('3. Abschnitt'!$E$2)+1),COLUMN(C$1))),"")</f>
        <v/>
      </c>
      <c r="F18" s="71" t="str">
        <f t="array" ref="F18">IFERROR(INDEX(Daten_3_D,SMALL(IF((Daten_3_E=$A18)*(Daten_3_D&lt;&gt;"")*((Daten_3_C=TRUE)+(Daten_3_C="")),ROW(Daten_3_E)-ROW('3. Abschnitt'!$E$2)+1),COLUMN(D$1))),"")</f>
        <v/>
      </c>
      <c r="G18" s="71" t="str">
        <f t="array" ref="G18">IFERROR(INDEX(Daten_3_D,SMALL(IF((Daten_3_E=$A18)*(Daten_3_D&lt;&gt;"")*((Daten_3_C=TRUE)+(Daten_3_C="")),ROW(Daten_3_E)-ROW('3. Abschnitt'!$E$2)+1),COLUMN(E$1))),"")</f>
        <v/>
      </c>
      <c r="H18" s="71" t="str">
        <f t="array" ref="H18">IFERROR(INDEX(Daten_3_D,SMALL(IF((Daten_3_E=$A18)*(Daten_3_D&lt;&gt;"")*((Daten_3_C=TRUE)+(Daten_3_C="")),ROW(Daten_3_E)-ROW('3. Abschnitt'!$E$2)+1),COLUMN(F$1))),"")</f>
        <v/>
      </c>
      <c r="I18" s="71" t="str">
        <f t="array" ref="I18">IFERROR(INDEX(Daten_3_D,SMALL(IF((Daten_3_E=$A18)*(Daten_3_D&lt;&gt;"")*((Daten_3_C=TRUE)+(Daten_3_C="")),ROW(Daten_3_E)-ROW('3. Abschnitt'!$E$2)+1),COLUMN(G$1))),"")</f>
        <v/>
      </c>
      <c r="J18" s="71" t="str">
        <f t="array" ref="J18">IFERROR(INDEX(Daten_3_D,SMALL(IF((Daten_3_E=$A18)*(Daten_3_D&lt;&gt;"")*((Daten_3_C=TRUE)+(Daten_3_C="")),ROW(Daten_3_E)-ROW('3. Abschnitt'!$E$2)+1),COLUMN(H$1))),"")</f>
        <v/>
      </c>
      <c r="K18" s="71" t="str">
        <f t="array" ref="K18">IFERROR(INDEX(Daten_3_D,SMALL(IF((Daten_3_E=$A18)*(Daten_3_D&lt;&gt;"")*((Daten_3_C=TRUE)+(Daten_3_C="")),ROW(Daten_3_E)-ROW('3. Abschnitt'!$E$2)+1),COLUMN(I$1))),"")</f>
        <v/>
      </c>
      <c r="L18" s="71" t="str">
        <f t="array" ref="L18">IFERROR(INDEX(Daten_3_D,SMALL(IF((Daten_3_E=$A18)*(Daten_3_D&lt;&gt;"")*((Daten_3_C=TRUE)+(Daten_3_C="")),ROW(Daten_3_E)-ROW('3. Abschnitt'!$E$2)+1),COLUMN(J$1))),"")</f>
        <v/>
      </c>
      <c r="M18" s="71" t="str">
        <f t="array" ref="M18">IFERROR(INDEX(Daten_3_D,SMALL(IF((Daten_3_E=$A18)*(Daten_3_D&lt;&gt;"")*((Daten_3_C=TRUE)+(Daten_3_C="")),ROW(Daten_3_E)-ROW('3. Abschnitt'!$E$2)+1),COLUMN(K$1))),"")</f>
        <v/>
      </c>
      <c r="N18" s="71" t="str">
        <f t="array" ref="N18">IFERROR(INDEX(Daten_3_D,SMALL(IF((Daten_3_E=$A18)*(Daten_3_D&lt;&gt;"")*((Daten_3_C=TRUE)+(Daten_3_C="")),ROW(Daten_3_E)-ROW('3. Abschnitt'!$E$2)+1),COLUMN(L$1))),"")</f>
        <v/>
      </c>
      <c r="O18" s="71" t="str">
        <f t="array" ref="O18">IFERROR(INDEX(Daten_3_D,SMALL(IF((Daten_3_E=$A18)*(Daten_3_D&lt;&gt;"")*((Daten_3_C=TRUE)+(Daten_3_C="")),ROW(Daten_3_E)-ROW('3. Abschnitt'!$E$2)+1),COLUMN(M$1))),"")</f>
        <v/>
      </c>
      <c r="P18" s="71" t="str">
        <f t="array" ref="P18">IFERROR(INDEX(Daten_3_D,SMALL(IF((Daten_3_E=$A18)*(Daten_3_D&lt;&gt;"")*((Daten_3_C=TRUE)+(Daten_3_C="")),ROW(Daten_3_E)-ROW('3. Abschnitt'!$E$2)+1),COLUMN(N$1))),"")</f>
        <v/>
      </c>
      <c r="Q18" s="71" t="str">
        <f t="array" ref="Q18">IFERROR(INDEX(Daten_3_D,SMALL(IF((Daten_3_E=$A18)*(Daten_3_D&lt;&gt;"")*((Daten_3_C=TRUE)+(Daten_3_C="")),ROW(Daten_3_E)-ROW('3. Abschnitt'!$E$2)+1),COLUMN(O$1))),"")</f>
        <v/>
      </c>
      <c r="R18" s="71" t="str">
        <f t="array" ref="R18">IFERROR(INDEX(Daten_3_D,SMALL(IF((Daten_3_E=$A18)*(Daten_3_D&lt;&gt;"")*((Daten_3_C=TRUE)+(Daten_3_C="")),ROW(Daten_3_E)-ROW('3. Abschnitt'!$E$2)+1),COLUMN(P$1))),"")</f>
        <v/>
      </c>
      <c r="S18" s="71" t="str">
        <f t="array" ref="S18">IFERROR(INDEX(Daten_3_D,SMALL(IF((Daten_3_E=$A18)*(Daten_3_D&lt;&gt;"")*((Daten_3_C=TRUE)+(Daten_3_C="")),ROW(Daten_3_E)-ROW('3. Abschnitt'!$E$2)+1),COLUMN(Q$1))),"")</f>
        <v/>
      </c>
      <c r="T18" s="71" t="str">
        <f t="array" ref="T18">IFERROR(INDEX(Daten_3_D,SMALL(IF((Daten_3_E=$A18)*(Daten_3_D&lt;&gt;"")*((Daten_3_C=TRUE)+(Daten_3_C="")),ROW(Daten_3_E)-ROW('3. Abschnitt'!$E$2)+1),COLUMN(R$1))),"")</f>
        <v/>
      </c>
      <c r="U18" s="71" t="str">
        <f t="array" ref="U18">IFERROR(INDEX(Daten_3_D,SMALL(IF((Daten_3_E=$A18)*(Daten_3_D&lt;&gt;"")*((Daten_3_C=TRUE)+(Daten_3_C="")),ROW(Daten_3_E)-ROW('3. Abschnitt'!$E$2)+1),COLUMN(S$1))),"")</f>
        <v/>
      </c>
      <c r="V18" s="71" t="str">
        <f t="array" ref="V18">IFERROR(INDEX(Daten_3_D,SMALL(IF((Daten_3_E=$A18)*(Daten_3_D&lt;&gt;"")*((Daten_3_C=TRUE)+(Daten_3_C="")),ROW(Daten_3_E)-ROW('3. Abschnitt'!$E$2)+1),COLUMN(T$1))),"")</f>
        <v/>
      </c>
      <c r="W18" s="71" t="str">
        <f t="array" ref="W18">IFERROR(INDEX(Daten_3_D,SMALL(IF((Daten_3_E=$A18)*(Daten_3_D&lt;&gt;"")*((Daten_3_C=TRUE)+(Daten_3_C="")),ROW(Daten_3_E)-ROW('3. Abschnitt'!$E$2)+1),COLUMN(U$1))),"")</f>
        <v/>
      </c>
      <c r="X18" s="71" t="str">
        <f t="array" ref="X18">IFERROR(INDEX(Daten_3_D,SMALL(IF((Daten_3_E=$A18)*(Daten_3_D&lt;&gt;"")*((Daten_3_C=TRUE)+(Daten_3_C="")),ROW(Daten_3_E)-ROW('3. Abschnitt'!$E$2)+1),COLUMN(V$1))),"")</f>
        <v/>
      </c>
      <c r="Y18" s="71" t="str">
        <f t="array" ref="Y18">IFERROR(INDEX(Daten_3_D,SMALL(IF((Daten_3_E=$A18)*(Daten_3_D&lt;&gt;"")*((Daten_3_C=TRUE)+(Daten_3_C="")),ROW(Daten_3_E)-ROW('3. Abschnitt'!$E$2)+1),COLUMN(W$1))),"")</f>
        <v/>
      </c>
      <c r="Z18" s="71" t="str">
        <f t="array" ref="Z18">IFERROR(INDEX(Daten_3_D,SMALL(IF((Daten_3_E=$A18)*(Daten_3_D&lt;&gt;"")*((Daten_3_C=TRUE)+(Daten_3_C="")),ROW(Daten_3_E)-ROW('3. Abschnitt'!$E$2)+1),COLUMN(X$1))),"")</f>
        <v/>
      </c>
      <c r="AA18" s="71" t="str">
        <f t="array" ref="AA18">IFERROR(INDEX(Daten_3_D,SMALL(IF((Daten_3_E=$A18)*(Daten_3_D&lt;&gt;"")*((Daten_3_C=TRUE)+(Daten_3_C="")),ROW(Daten_3_E)-ROW('3. Abschnitt'!$E$2)+1),COLUMN(Y$1))),"")</f>
        <v/>
      </c>
      <c r="AB18" s="71" t="str">
        <f t="array" ref="AB18">IFERROR(INDEX(Daten_3_D,SMALL(IF((Daten_3_E=$A18)*(Daten_3_D&lt;&gt;"")*((Daten_3_C=TRUE)+(Daten_3_C="")),ROW(Daten_3_E)-ROW('3. Abschnitt'!$E$2)+1),COLUMN(Z$1))),"")</f>
        <v/>
      </c>
      <c r="AC18" s="71" t="str">
        <f>"Hinweis: Verzweigung zur vorherigen Frage"</f>
        <v>Hinweis: Verzweigung zur vorherigen Frage</v>
      </c>
      <c r="AD18" s="103">
        <f t="array" ref="AD18">SUMPRODUCT(--(C18:AB18&lt;&gt;""))</f>
        <v>1</v>
      </c>
      <c r="AE18" s="103">
        <f t="shared" si="0"/>
        <v>1</v>
      </c>
      <c r="AF18" s="103">
        <f t="shared" si="2"/>
        <v>14</v>
      </c>
      <c r="AG18" s="103">
        <f t="shared" si="1"/>
        <v>13</v>
      </c>
      <c r="AH18" s="71" t="s">
        <v>32</v>
      </c>
      <c r="AI18" s="71" t="s">
        <v>396</v>
      </c>
    </row>
    <row r="19" spans="1:35" ht="45">
      <c r="A19" s="208" t="s">
        <v>154</v>
      </c>
      <c r="B19" s="94" t="str">
        <f>VLOOKUP(A19,Daten_3,3,FALSE)</f>
        <v>Die Übermittlung der Anlagenverfügbarkeit zwischen BSP und Anlagenbetreiber erfolgt am Ausschreibungstag bis XX Minuten vor der Angebotsabgabe.  *</v>
      </c>
      <c r="C19" s="71" t="str">
        <f t="array" ref="C19">IFERROR(INDEX(Daten_3_D,SMALL(IF((Daten_3_E=$A19)*(Daten_3_D&lt;&gt;"")*((Daten_3_C=TRUE)+(Daten_3_C="")),ROW(Daten_3_E)-ROW('3. Abschnitt'!$E$2)+1),COLUMN(A$1))),"")</f>
        <v>Ihre Antwort eingeben</v>
      </c>
      <c r="D19" s="71" t="str">
        <f t="array" ref="D19">IFERROR(INDEX(Daten_3_D,SMALL(IF((Daten_3_E=$A19)*(Daten_3_D&lt;&gt;"")*((Daten_3_C=TRUE)+(Daten_3_C="")),ROW(Daten_3_E)-ROW('3. Abschnitt'!$E$2)+1),COLUMN(B$1))),"")</f>
        <v/>
      </c>
      <c r="E19" s="71" t="str">
        <f t="array" ref="E19">IFERROR(INDEX(Daten_3_D,SMALL(IF((Daten_3_E=$A19)*(Daten_3_D&lt;&gt;"")*((Daten_3_C=TRUE)+(Daten_3_C="")),ROW(Daten_3_E)-ROW('3. Abschnitt'!$E$2)+1),COLUMN(C$1))),"")</f>
        <v/>
      </c>
      <c r="F19" s="71" t="str">
        <f t="array" ref="F19">IFERROR(INDEX(Daten_3_D,SMALL(IF((Daten_3_E=$A19)*(Daten_3_D&lt;&gt;"")*((Daten_3_C=TRUE)+(Daten_3_C="")),ROW(Daten_3_E)-ROW('3. Abschnitt'!$E$2)+1),COLUMN(D$1))),"")</f>
        <v/>
      </c>
      <c r="G19" s="71" t="str">
        <f t="array" ref="G19">IFERROR(INDEX(Daten_3_D,SMALL(IF((Daten_3_E=$A19)*(Daten_3_D&lt;&gt;"")*((Daten_3_C=TRUE)+(Daten_3_C="")),ROW(Daten_3_E)-ROW('3. Abschnitt'!$E$2)+1),COLUMN(E$1))),"")</f>
        <v/>
      </c>
      <c r="H19" s="71" t="str">
        <f t="array" ref="H19">IFERROR(INDEX(Daten_3_D,SMALL(IF((Daten_3_E=$A19)*(Daten_3_D&lt;&gt;"")*((Daten_3_C=TRUE)+(Daten_3_C="")),ROW(Daten_3_E)-ROW('3. Abschnitt'!$E$2)+1),COLUMN(F$1))),"")</f>
        <v/>
      </c>
      <c r="I19" s="71" t="str">
        <f t="array" ref="I19">IFERROR(INDEX(Daten_3_D,SMALL(IF((Daten_3_E=$A19)*(Daten_3_D&lt;&gt;"")*((Daten_3_C=TRUE)+(Daten_3_C="")),ROW(Daten_3_E)-ROW('3. Abschnitt'!$E$2)+1),COLUMN(G$1))),"")</f>
        <v/>
      </c>
      <c r="J19" s="71" t="str">
        <f t="array" ref="J19">IFERROR(INDEX(Daten_3_D,SMALL(IF((Daten_3_E=$A19)*(Daten_3_D&lt;&gt;"")*((Daten_3_C=TRUE)+(Daten_3_C="")),ROW(Daten_3_E)-ROW('3. Abschnitt'!$E$2)+1),COLUMN(H$1))),"")</f>
        <v/>
      </c>
      <c r="K19" s="71" t="str">
        <f t="array" ref="K19">IFERROR(INDEX(Daten_3_D,SMALL(IF((Daten_3_E=$A19)*(Daten_3_D&lt;&gt;"")*((Daten_3_C=TRUE)+(Daten_3_C="")),ROW(Daten_3_E)-ROW('3. Abschnitt'!$E$2)+1),COLUMN(I$1))),"")</f>
        <v/>
      </c>
      <c r="L19" s="71" t="str">
        <f t="array" ref="L19">IFERROR(INDEX(Daten_3_D,SMALL(IF((Daten_3_E=$A19)*(Daten_3_D&lt;&gt;"")*((Daten_3_C=TRUE)+(Daten_3_C="")),ROW(Daten_3_E)-ROW('3. Abschnitt'!$E$2)+1),COLUMN(J$1))),"")</f>
        <v/>
      </c>
      <c r="M19" s="71" t="str">
        <f t="array" ref="M19">IFERROR(INDEX(Daten_3_D,SMALL(IF((Daten_3_E=$A19)*(Daten_3_D&lt;&gt;"")*((Daten_3_C=TRUE)+(Daten_3_C="")),ROW(Daten_3_E)-ROW('3. Abschnitt'!$E$2)+1),COLUMN(K$1))),"")</f>
        <v/>
      </c>
      <c r="N19" s="71" t="str">
        <f t="array" ref="N19">IFERROR(INDEX(Daten_3_D,SMALL(IF((Daten_3_E=$A19)*(Daten_3_D&lt;&gt;"")*((Daten_3_C=TRUE)+(Daten_3_C="")),ROW(Daten_3_E)-ROW('3. Abschnitt'!$E$2)+1),COLUMN(L$1))),"")</f>
        <v/>
      </c>
      <c r="O19" s="71" t="str">
        <f t="array" ref="O19">IFERROR(INDEX(Daten_3_D,SMALL(IF((Daten_3_E=$A19)*(Daten_3_D&lt;&gt;"")*((Daten_3_C=TRUE)+(Daten_3_C="")),ROW(Daten_3_E)-ROW('3. Abschnitt'!$E$2)+1),COLUMN(M$1))),"")</f>
        <v/>
      </c>
      <c r="P19" s="71" t="str">
        <f t="array" ref="P19">IFERROR(INDEX(Daten_3_D,SMALL(IF((Daten_3_E=$A19)*(Daten_3_D&lt;&gt;"")*((Daten_3_C=TRUE)+(Daten_3_C="")),ROW(Daten_3_E)-ROW('3. Abschnitt'!$E$2)+1),COLUMN(N$1))),"")</f>
        <v/>
      </c>
      <c r="Q19" s="71" t="str">
        <f t="array" ref="Q19">IFERROR(INDEX(Daten_3_D,SMALL(IF((Daten_3_E=$A19)*(Daten_3_D&lt;&gt;"")*((Daten_3_C=TRUE)+(Daten_3_C="")),ROW(Daten_3_E)-ROW('3. Abschnitt'!$E$2)+1),COLUMN(O$1))),"")</f>
        <v/>
      </c>
      <c r="R19" s="71" t="str">
        <f t="array" ref="R19">IFERROR(INDEX(Daten_3_D,SMALL(IF((Daten_3_E=$A19)*(Daten_3_D&lt;&gt;"")*((Daten_3_C=TRUE)+(Daten_3_C="")),ROW(Daten_3_E)-ROW('3. Abschnitt'!$E$2)+1),COLUMN(P$1))),"")</f>
        <v/>
      </c>
      <c r="S19" s="71" t="str">
        <f t="array" ref="S19">IFERROR(INDEX(Daten_3_D,SMALL(IF((Daten_3_E=$A19)*(Daten_3_D&lt;&gt;"")*((Daten_3_C=TRUE)+(Daten_3_C="")),ROW(Daten_3_E)-ROW('3. Abschnitt'!$E$2)+1),COLUMN(Q$1))),"")</f>
        <v/>
      </c>
      <c r="T19" s="71" t="str">
        <f t="array" ref="T19">IFERROR(INDEX(Daten_3_D,SMALL(IF((Daten_3_E=$A19)*(Daten_3_D&lt;&gt;"")*((Daten_3_C=TRUE)+(Daten_3_C="")),ROW(Daten_3_E)-ROW('3. Abschnitt'!$E$2)+1),COLUMN(R$1))),"")</f>
        <v/>
      </c>
      <c r="U19" s="71" t="str">
        <f t="array" ref="U19">IFERROR(INDEX(Daten_3_D,SMALL(IF((Daten_3_E=$A19)*(Daten_3_D&lt;&gt;"")*((Daten_3_C=TRUE)+(Daten_3_C="")),ROW(Daten_3_E)-ROW('3. Abschnitt'!$E$2)+1),COLUMN(S$1))),"")</f>
        <v/>
      </c>
      <c r="V19" s="71" t="str">
        <f t="array" ref="V19">IFERROR(INDEX(Daten_3_D,SMALL(IF((Daten_3_E=$A19)*(Daten_3_D&lt;&gt;"")*((Daten_3_C=TRUE)+(Daten_3_C="")),ROW(Daten_3_E)-ROW('3. Abschnitt'!$E$2)+1),COLUMN(T$1))),"")</f>
        <v/>
      </c>
      <c r="W19" s="71" t="str">
        <f t="array" ref="W19">IFERROR(INDEX(Daten_3_D,SMALL(IF((Daten_3_E=$A19)*(Daten_3_D&lt;&gt;"")*((Daten_3_C=TRUE)+(Daten_3_C="")),ROW(Daten_3_E)-ROW('3. Abschnitt'!$E$2)+1),COLUMN(U$1))),"")</f>
        <v/>
      </c>
      <c r="X19" s="71" t="str">
        <f t="array" ref="X19">IFERROR(INDEX(Daten_3_D,SMALL(IF((Daten_3_E=$A19)*(Daten_3_D&lt;&gt;"")*((Daten_3_C=TRUE)+(Daten_3_C="")),ROW(Daten_3_E)-ROW('3. Abschnitt'!$E$2)+1),COLUMN(V$1))),"")</f>
        <v/>
      </c>
      <c r="Y19" s="71" t="str">
        <f t="array" ref="Y19">IFERROR(INDEX(Daten_3_D,SMALL(IF((Daten_3_E=$A19)*(Daten_3_D&lt;&gt;"")*((Daten_3_C=TRUE)+(Daten_3_C="")),ROW(Daten_3_E)-ROW('3. Abschnitt'!$E$2)+1),COLUMN(W$1))),"")</f>
        <v/>
      </c>
      <c r="Z19" s="71" t="str">
        <f t="array" ref="Z19">IFERROR(INDEX(Daten_3_D,SMALL(IF((Daten_3_E=$A19)*(Daten_3_D&lt;&gt;"")*((Daten_3_C=TRUE)+(Daten_3_C="")),ROW(Daten_3_E)-ROW('3. Abschnitt'!$E$2)+1),COLUMN(X$1))),"")</f>
        <v/>
      </c>
      <c r="AA19" s="71" t="str">
        <f t="array" ref="AA19">IFERROR(INDEX(Daten_3_D,SMALL(IF((Daten_3_E=$A19)*(Daten_3_D&lt;&gt;"")*((Daten_3_C=TRUE)+(Daten_3_C="")),ROW(Daten_3_E)-ROW('3. Abschnitt'!$E$2)+1),COLUMN(Y$1))),"")</f>
        <v/>
      </c>
      <c r="AB19" s="71" t="str">
        <f t="array" ref="AB19">IFERROR(INDEX(Daten_3_D,SMALL(IF((Daten_3_E=$A19)*(Daten_3_D&lt;&gt;"")*((Daten_3_C=TRUE)+(Daten_3_C="")),ROW(Daten_3_E)-ROW('3. Abschnitt'!$E$2)+1),COLUMN(Z$1))),"")</f>
        <v/>
      </c>
      <c r="AC19" s="71" t="str">
        <f>"Hinweis: Verzweigung zur vorherigen Frage"</f>
        <v>Hinweis: Verzweigung zur vorherigen Frage</v>
      </c>
      <c r="AD19" s="103">
        <f t="array" ref="AD19">SUMPRODUCT(--(C19:AB19&lt;&gt;""))</f>
        <v>1</v>
      </c>
      <c r="AE19" s="103">
        <f t="shared" si="0"/>
        <v>1</v>
      </c>
      <c r="AF19" s="103">
        <f t="shared" si="2"/>
        <v>15</v>
      </c>
      <c r="AG19" s="103">
        <f t="shared" si="1"/>
        <v>14</v>
      </c>
      <c r="AH19" s="71" t="s">
        <v>32</v>
      </c>
      <c r="AI19" s="71" t="s">
        <v>396</v>
      </c>
    </row>
    <row r="20" spans="1:35" ht="60">
      <c r="A20" s="208" t="s">
        <v>157</v>
      </c>
      <c r="B20" s="94" t="str">
        <f>VLOOKUP(A20,Daten_3,3,FALSE)</f>
        <v>Die Übermittlung der Anlagenverfügbarkeit zwischen BSP und Anlagenbetreiber erfolgt am Vortag und wird bei Bedarf am Ausschreibungstag bis XX Minuten vor der Angebotsabgabe aktualisiert.  *</v>
      </c>
      <c r="C20" s="71" t="str">
        <f t="array" ref="C20">IFERROR(INDEX(Daten_3_D,SMALL(IF((Daten_3_E=$A20)*(Daten_3_D&lt;&gt;"")*((Daten_3_C=TRUE)+(Daten_3_C="")),ROW(Daten_3_E)-ROW('3. Abschnitt'!$E$2)+1),COLUMN(A$1))),"")</f>
        <v>Ihre Antwort eingeben</v>
      </c>
      <c r="D20" s="71" t="str">
        <f t="array" ref="D20">IFERROR(INDEX(Daten_3_D,SMALL(IF((Daten_3_E=$A20)*(Daten_3_D&lt;&gt;"")*((Daten_3_C=TRUE)+(Daten_3_C="")),ROW(Daten_3_E)-ROW('3. Abschnitt'!$E$2)+1),COLUMN(B$1))),"")</f>
        <v/>
      </c>
      <c r="E20" s="71" t="str">
        <f t="array" ref="E20">IFERROR(INDEX(Daten_3_D,SMALL(IF((Daten_3_E=$A20)*(Daten_3_D&lt;&gt;"")*((Daten_3_C=TRUE)+(Daten_3_C="")),ROW(Daten_3_E)-ROW('3. Abschnitt'!$E$2)+1),COLUMN(C$1))),"")</f>
        <v/>
      </c>
      <c r="F20" s="71" t="str">
        <f t="array" ref="F20">IFERROR(INDEX(Daten_3_D,SMALL(IF((Daten_3_E=$A20)*(Daten_3_D&lt;&gt;"")*((Daten_3_C=TRUE)+(Daten_3_C="")),ROW(Daten_3_E)-ROW('3. Abschnitt'!$E$2)+1),COLUMN(D$1))),"")</f>
        <v/>
      </c>
      <c r="G20" s="71" t="str">
        <f t="array" ref="G20">IFERROR(INDEX(Daten_3_D,SMALL(IF((Daten_3_E=$A20)*(Daten_3_D&lt;&gt;"")*((Daten_3_C=TRUE)+(Daten_3_C="")),ROW(Daten_3_E)-ROW('3. Abschnitt'!$E$2)+1),COLUMN(E$1))),"")</f>
        <v/>
      </c>
      <c r="H20" s="71" t="str">
        <f t="array" ref="H20">IFERROR(INDEX(Daten_3_D,SMALL(IF((Daten_3_E=$A20)*(Daten_3_D&lt;&gt;"")*((Daten_3_C=TRUE)+(Daten_3_C="")),ROW(Daten_3_E)-ROW('3. Abschnitt'!$E$2)+1),COLUMN(F$1))),"")</f>
        <v/>
      </c>
      <c r="I20" s="71" t="str">
        <f t="array" ref="I20">IFERROR(INDEX(Daten_3_D,SMALL(IF((Daten_3_E=$A20)*(Daten_3_D&lt;&gt;"")*((Daten_3_C=TRUE)+(Daten_3_C="")),ROW(Daten_3_E)-ROW('3. Abschnitt'!$E$2)+1),COLUMN(G$1))),"")</f>
        <v/>
      </c>
      <c r="J20" s="71" t="str">
        <f t="array" ref="J20">IFERROR(INDEX(Daten_3_D,SMALL(IF((Daten_3_E=$A20)*(Daten_3_D&lt;&gt;"")*((Daten_3_C=TRUE)+(Daten_3_C="")),ROW(Daten_3_E)-ROW('3. Abschnitt'!$E$2)+1),COLUMN(H$1))),"")</f>
        <v/>
      </c>
      <c r="K20" s="71" t="str">
        <f t="array" ref="K20">IFERROR(INDEX(Daten_3_D,SMALL(IF((Daten_3_E=$A20)*(Daten_3_D&lt;&gt;"")*((Daten_3_C=TRUE)+(Daten_3_C="")),ROW(Daten_3_E)-ROW('3. Abschnitt'!$E$2)+1),COLUMN(I$1))),"")</f>
        <v/>
      </c>
      <c r="L20" s="71" t="str">
        <f t="array" ref="L20">IFERROR(INDEX(Daten_3_D,SMALL(IF((Daten_3_E=$A20)*(Daten_3_D&lt;&gt;"")*((Daten_3_C=TRUE)+(Daten_3_C="")),ROW(Daten_3_E)-ROW('3. Abschnitt'!$E$2)+1),COLUMN(J$1))),"")</f>
        <v/>
      </c>
      <c r="M20" s="71" t="str">
        <f t="array" ref="M20">IFERROR(INDEX(Daten_3_D,SMALL(IF((Daten_3_E=$A20)*(Daten_3_D&lt;&gt;"")*((Daten_3_C=TRUE)+(Daten_3_C="")),ROW(Daten_3_E)-ROW('3. Abschnitt'!$E$2)+1),COLUMN(K$1))),"")</f>
        <v/>
      </c>
      <c r="N20" s="71" t="str">
        <f t="array" ref="N20">IFERROR(INDEX(Daten_3_D,SMALL(IF((Daten_3_E=$A20)*(Daten_3_D&lt;&gt;"")*((Daten_3_C=TRUE)+(Daten_3_C="")),ROW(Daten_3_E)-ROW('3. Abschnitt'!$E$2)+1),COLUMN(L$1))),"")</f>
        <v/>
      </c>
      <c r="O20" s="71" t="str">
        <f t="array" ref="O20">IFERROR(INDEX(Daten_3_D,SMALL(IF((Daten_3_E=$A20)*(Daten_3_D&lt;&gt;"")*((Daten_3_C=TRUE)+(Daten_3_C="")),ROW(Daten_3_E)-ROW('3. Abschnitt'!$E$2)+1),COLUMN(M$1))),"")</f>
        <v/>
      </c>
      <c r="P20" s="71" t="str">
        <f t="array" ref="P20">IFERROR(INDEX(Daten_3_D,SMALL(IF((Daten_3_E=$A20)*(Daten_3_D&lt;&gt;"")*((Daten_3_C=TRUE)+(Daten_3_C="")),ROW(Daten_3_E)-ROW('3. Abschnitt'!$E$2)+1),COLUMN(N$1))),"")</f>
        <v/>
      </c>
      <c r="Q20" s="71" t="str">
        <f t="array" ref="Q20">IFERROR(INDEX(Daten_3_D,SMALL(IF((Daten_3_E=$A20)*(Daten_3_D&lt;&gt;"")*((Daten_3_C=TRUE)+(Daten_3_C="")),ROW(Daten_3_E)-ROW('3. Abschnitt'!$E$2)+1),COLUMN(O$1))),"")</f>
        <v/>
      </c>
      <c r="R20" s="71" t="str">
        <f t="array" ref="R20">IFERROR(INDEX(Daten_3_D,SMALL(IF((Daten_3_E=$A20)*(Daten_3_D&lt;&gt;"")*((Daten_3_C=TRUE)+(Daten_3_C="")),ROW(Daten_3_E)-ROW('3. Abschnitt'!$E$2)+1),COLUMN(P$1))),"")</f>
        <v/>
      </c>
      <c r="S20" s="71" t="str">
        <f t="array" ref="S20">IFERROR(INDEX(Daten_3_D,SMALL(IF((Daten_3_E=$A20)*(Daten_3_D&lt;&gt;"")*((Daten_3_C=TRUE)+(Daten_3_C="")),ROW(Daten_3_E)-ROW('3. Abschnitt'!$E$2)+1),COLUMN(Q$1))),"")</f>
        <v/>
      </c>
      <c r="T20" s="71" t="str">
        <f t="array" ref="T20">IFERROR(INDEX(Daten_3_D,SMALL(IF((Daten_3_E=$A20)*(Daten_3_D&lt;&gt;"")*((Daten_3_C=TRUE)+(Daten_3_C="")),ROW(Daten_3_E)-ROW('3. Abschnitt'!$E$2)+1),COLUMN(R$1))),"")</f>
        <v/>
      </c>
      <c r="U20" s="71" t="str">
        <f t="array" ref="U20">IFERROR(INDEX(Daten_3_D,SMALL(IF((Daten_3_E=$A20)*(Daten_3_D&lt;&gt;"")*((Daten_3_C=TRUE)+(Daten_3_C="")),ROW(Daten_3_E)-ROW('3. Abschnitt'!$E$2)+1),COLUMN(S$1))),"")</f>
        <v/>
      </c>
      <c r="V20" s="71" t="str">
        <f t="array" ref="V20">IFERROR(INDEX(Daten_3_D,SMALL(IF((Daten_3_E=$A20)*(Daten_3_D&lt;&gt;"")*((Daten_3_C=TRUE)+(Daten_3_C="")),ROW(Daten_3_E)-ROW('3. Abschnitt'!$E$2)+1),COLUMN(T$1))),"")</f>
        <v/>
      </c>
      <c r="W20" s="71" t="str">
        <f t="array" ref="W20">IFERROR(INDEX(Daten_3_D,SMALL(IF((Daten_3_E=$A20)*(Daten_3_D&lt;&gt;"")*((Daten_3_C=TRUE)+(Daten_3_C="")),ROW(Daten_3_E)-ROW('3. Abschnitt'!$E$2)+1),COLUMN(U$1))),"")</f>
        <v/>
      </c>
      <c r="X20" s="71" t="str">
        <f t="array" ref="X20">IFERROR(INDEX(Daten_3_D,SMALL(IF((Daten_3_E=$A20)*(Daten_3_D&lt;&gt;"")*((Daten_3_C=TRUE)+(Daten_3_C="")),ROW(Daten_3_E)-ROW('3. Abschnitt'!$E$2)+1),COLUMN(V$1))),"")</f>
        <v/>
      </c>
      <c r="Y20" s="71" t="str">
        <f t="array" ref="Y20">IFERROR(INDEX(Daten_3_D,SMALL(IF((Daten_3_E=$A20)*(Daten_3_D&lt;&gt;"")*((Daten_3_C=TRUE)+(Daten_3_C="")),ROW(Daten_3_E)-ROW('3. Abschnitt'!$E$2)+1),COLUMN(W$1))),"")</f>
        <v/>
      </c>
      <c r="Z20" s="71" t="str">
        <f t="array" ref="Z20">IFERROR(INDEX(Daten_3_D,SMALL(IF((Daten_3_E=$A20)*(Daten_3_D&lt;&gt;"")*((Daten_3_C=TRUE)+(Daten_3_C="")),ROW(Daten_3_E)-ROW('3. Abschnitt'!$E$2)+1),COLUMN(X$1))),"")</f>
        <v/>
      </c>
      <c r="AA20" s="71" t="str">
        <f t="array" ref="AA20">IFERROR(INDEX(Daten_3_D,SMALL(IF((Daten_3_E=$A20)*(Daten_3_D&lt;&gt;"")*((Daten_3_C=TRUE)+(Daten_3_C="")),ROW(Daten_3_E)-ROW('3. Abschnitt'!$E$2)+1),COLUMN(Y$1))),"")</f>
        <v/>
      </c>
      <c r="AB20" s="71" t="str">
        <f t="array" ref="AB20">IFERROR(INDEX(Daten_3_D,SMALL(IF((Daten_3_E=$A20)*(Daten_3_D&lt;&gt;"")*((Daten_3_C=TRUE)+(Daten_3_C="")),ROW(Daten_3_E)-ROW('3. Abschnitt'!$E$2)+1),COLUMN(Z$1))),"")</f>
        <v/>
      </c>
      <c r="AC20" s="71" t="str">
        <f>"Hinweis: Verzweigung zur vorherigen Frage"</f>
        <v>Hinweis: Verzweigung zur vorherigen Frage</v>
      </c>
      <c r="AD20" s="103">
        <f t="array" ref="AD20">SUMPRODUCT(--(C20:AB20&lt;&gt;""))</f>
        <v>1</v>
      </c>
      <c r="AE20" s="103">
        <f t="shared" si="0"/>
        <v>1</v>
      </c>
      <c r="AF20" s="103">
        <f t="shared" si="2"/>
        <v>16</v>
      </c>
      <c r="AG20" s="103">
        <f t="shared" si="1"/>
        <v>15</v>
      </c>
      <c r="AH20" s="71" t="s">
        <v>32</v>
      </c>
      <c r="AI20" s="71" t="s">
        <v>396</v>
      </c>
    </row>
    <row r="21" spans="1:35" ht="45">
      <c r="A21" s="204" t="s">
        <v>159</v>
      </c>
      <c r="B21" s="94" t="str">
        <f>VLOOKUP(A21,Daten_3,3,FALSE)</f>
        <v>Zu welchem Zeitpunkt vor der Gate Closure Time [GCT] des RLM erfolgt die Ermittlung der für den Folgetag verfügbaren Leistung? *</v>
      </c>
      <c r="C21" s="71" t="str">
        <f t="array" ref="C21">IFERROR(INDEX(Daten_3_D,SMALL(IF((Daten_3_E=$A21)*(Daten_3_D&lt;&gt;"")*((Daten_3_C=TRUE)+(Daten_3_C="")),ROW(Daten_3_E)-ROW('3. Abschnitt'!$E$2)+1),COLUMN(A$1))),"")</f>
        <v>Ihre Antwort eingeben</v>
      </c>
      <c r="D21" s="71" t="str">
        <f t="array" ref="D21">IFERROR(INDEX(Daten_3_D,SMALL(IF((Daten_3_E=$A21)*(Daten_3_D&lt;&gt;"")*((Daten_3_C=TRUE)+(Daten_3_C="")),ROW(Daten_3_E)-ROW('3. Abschnitt'!$E$2)+1),COLUMN(B$1))),"")</f>
        <v/>
      </c>
      <c r="E21" s="71" t="str">
        <f t="array" ref="E21">IFERROR(INDEX(Daten_3_D,SMALL(IF((Daten_3_E=$A21)*(Daten_3_D&lt;&gt;"")*((Daten_3_C=TRUE)+(Daten_3_C="")),ROW(Daten_3_E)-ROW('3. Abschnitt'!$E$2)+1),COLUMN(C$1))),"")</f>
        <v/>
      </c>
      <c r="F21" s="71" t="str">
        <f t="array" ref="F21">IFERROR(INDEX(Daten_3_D,SMALL(IF((Daten_3_E=$A21)*(Daten_3_D&lt;&gt;"")*((Daten_3_C=TRUE)+(Daten_3_C="")),ROW(Daten_3_E)-ROW('3. Abschnitt'!$E$2)+1),COLUMN(D$1))),"")</f>
        <v/>
      </c>
      <c r="G21" s="71" t="str">
        <f t="array" ref="G21">IFERROR(INDEX(Daten_3_D,SMALL(IF((Daten_3_E=$A21)*(Daten_3_D&lt;&gt;"")*((Daten_3_C=TRUE)+(Daten_3_C="")),ROW(Daten_3_E)-ROW('3. Abschnitt'!$E$2)+1),COLUMN(E$1))),"")</f>
        <v/>
      </c>
      <c r="H21" s="71" t="str">
        <f t="array" ref="H21">IFERROR(INDEX(Daten_3_D,SMALL(IF((Daten_3_E=$A21)*(Daten_3_D&lt;&gt;"")*((Daten_3_C=TRUE)+(Daten_3_C="")),ROW(Daten_3_E)-ROW('3. Abschnitt'!$E$2)+1),COLUMN(F$1))),"")</f>
        <v/>
      </c>
      <c r="I21" s="71" t="str">
        <f t="array" ref="I21">IFERROR(INDEX(Daten_3_D,SMALL(IF((Daten_3_E=$A21)*(Daten_3_D&lt;&gt;"")*((Daten_3_C=TRUE)+(Daten_3_C="")),ROW(Daten_3_E)-ROW('3. Abschnitt'!$E$2)+1),COLUMN(G$1))),"")</f>
        <v/>
      </c>
      <c r="J21" s="71" t="str">
        <f t="array" ref="J21">IFERROR(INDEX(Daten_3_D,SMALL(IF((Daten_3_E=$A21)*(Daten_3_D&lt;&gt;"")*((Daten_3_C=TRUE)+(Daten_3_C="")),ROW(Daten_3_E)-ROW('3. Abschnitt'!$E$2)+1),COLUMN(H$1))),"")</f>
        <v/>
      </c>
      <c r="K21" s="71" t="str">
        <f t="array" ref="K21">IFERROR(INDEX(Daten_3_D,SMALL(IF((Daten_3_E=$A21)*(Daten_3_D&lt;&gt;"")*((Daten_3_C=TRUE)+(Daten_3_C="")),ROW(Daten_3_E)-ROW('3. Abschnitt'!$E$2)+1),COLUMN(I$1))),"")</f>
        <v/>
      </c>
      <c r="L21" s="71" t="str">
        <f t="array" ref="L21">IFERROR(INDEX(Daten_3_D,SMALL(IF((Daten_3_E=$A21)*(Daten_3_D&lt;&gt;"")*((Daten_3_C=TRUE)+(Daten_3_C="")),ROW(Daten_3_E)-ROW('3. Abschnitt'!$E$2)+1),COLUMN(J$1))),"")</f>
        <v/>
      </c>
      <c r="M21" s="71" t="str">
        <f t="array" ref="M21">IFERROR(INDEX(Daten_3_D,SMALL(IF((Daten_3_E=$A21)*(Daten_3_D&lt;&gt;"")*((Daten_3_C=TRUE)+(Daten_3_C="")),ROW(Daten_3_E)-ROW('3. Abschnitt'!$E$2)+1),COLUMN(K$1))),"")</f>
        <v/>
      </c>
      <c r="N21" s="71" t="str">
        <f t="array" ref="N21">IFERROR(INDEX(Daten_3_D,SMALL(IF((Daten_3_E=$A21)*(Daten_3_D&lt;&gt;"")*((Daten_3_C=TRUE)+(Daten_3_C="")),ROW(Daten_3_E)-ROW('3. Abschnitt'!$E$2)+1),COLUMN(L$1))),"")</f>
        <v/>
      </c>
      <c r="O21" s="71" t="str">
        <f t="array" ref="O21">IFERROR(INDEX(Daten_3_D,SMALL(IF((Daten_3_E=$A21)*(Daten_3_D&lt;&gt;"")*((Daten_3_C=TRUE)+(Daten_3_C="")),ROW(Daten_3_E)-ROW('3. Abschnitt'!$E$2)+1),COLUMN(M$1))),"")</f>
        <v/>
      </c>
      <c r="P21" s="71" t="str">
        <f t="array" ref="P21">IFERROR(INDEX(Daten_3_D,SMALL(IF((Daten_3_E=$A21)*(Daten_3_D&lt;&gt;"")*((Daten_3_C=TRUE)+(Daten_3_C="")),ROW(Daten_3_E)-ROW('3. Abschnitt'!$E$2)+1),COLUMN(N$1))),"")</f>
        <v/>
      </c>
      <c r="Q21" s="71" t="str">
        <f t="array" ref="Q21">IFERROR(INDEX(Daten_3_D,SMALL(IF((Daten_3_E=$A21)*(Daten_3_D&lt;&gt;"")*((Daten_3_C=TRUE)+(Daten_3_C="")),ROW(Daten_3_E)-ROW('3. Abschnitt'!$E$2)+1),COLUMN(O$1))),"")</f>
        <v/>
      </c>
      <c r="R21" s="71" t="str">
        <f t="array" ref="R21">IFERROR(INDEX(Daten_3_D,SMALL(IF((Daten_3_E=$A21)*(Daten_3_D&lt;&gt;"")*((Daten_3_C=TRUE)+(Daten_3_C="")),ROW(Daten_3_E)-ROW('3. Abschnitt'!$E$2)+1),COLUMN(P$1))),"")</f>
        <v/>
      </c>
      <c r="S21" s="71" t="str">
        <f t="array" ref="S21">IFERROR(INDEX(Daten_3_D,SMALL(IF((Daten_3_E=$A21)*(Daten_3_D&lt;&gt;"")*((Daten_3_C=TRUE)+(Daten_3_C="")),ROW(Daten_3_E)-ROW('3. Abschnitt'!$E$2)+1),COLUMN(Q$1))),"")</f>
        <v/>
      </c>
      <c r="T21" s="71" t="str">
        <f t="array" ref="T21">IFERROR(INDEX(Daten_3_D,SMALL(IF((Daten_3_E=$A21)*(Daten_3_D&lt;&gt;"")*((Daten_3_C=TRUE)+(Daten_3_C="")),ROW(Daten_3_E)-ROW('3. Abschnitt'!$E$2)+1),COLUMN(R$1))),"")</f>
        <v/>
      </c>
      <c r="U21" s="71" t="str">
        <f t="array" ref="U21">IFERROR(INDEX(Daten_3_D,SMALL(IF((Daten_3_E=$A21)*(Daten_3_D&lt;&gt;"")*((Daten_3_C=TRUE)+(Daten_3_C="")),ROW(Daten_3_E)-ROW('3. Abschnitt'!$E$2)+1),COLUMN(S$1))),"")</f>
        <v/>
      </c>
      <c r="V21" s="71" t="str">
        <f t="array" ref="V21">IFERROR(INDEX(Daten_3_D,SMALL(IF((Daten_3_E=$A21)*(Daten_3_D&lt;&gt;"")*((Daten_3_C=TRUE)+(Daten_3_C="")),ROW(Daten_3_E)-ROW('3. Abschnitt'!$E$2)+1),COLUMN(T$1))),"")</f>
        <v/>
      </c>
      <c r="W21" s="71" t="str">
        <f t="array" ref="W21">IFERROR(INDEX(Daten_3_D,SMALL(IF((Daten_3_E=$A21)*(Daten_3_D&lt;&gt;"")*((Daten_3_C=TRUE)+(Daten_3_C="")),ROW(Daten_3_E)-ROW('3. Abschnitt'!$E$2)+1),COLUMN(U$1))),"")</f>
        <v/>
      </c>
      <c r="X21" s="71" t="str">
        <f t="array" ref="X21">IFERROR(INDEX(Daten_3_D,SMALL(IF((Daten_3_E=$A21)*(Daten_3_D&lt;&gt;"")*((Daten_3_C=TRUE)+(Daten_3_C="")),ROW(Daten_3_E)-ROW('3. Abschnitt'!$E$2)+1),COLUMN(V$1))),"")</f>
        <v/>
      </c>
      <c r="Y21" s="71" t="str">
        <f t="array" ref="Y21">IFERROR(INDEX(Daten_3_D,SMALL(IF((Daten_3_E=$A21)*(Daten_3_D&lt;&gt;"")*((Daten_3_C=TRUE)+(Daten_3_C="")),ROW(Daten_3_E)-ROW('3. Abschnitt'!$E$2)+1),COLUMN(W$1))),"")</f>
        <v/>
      </c>
      <c r="Z21" s="71" t="str">
        <f t="array" ref="Z21">IFERROR(INDEX(Daten_3_D,SMALL(IF((Daten_3_E=$A21)*(Daten_3_D&lt;&gt;"")*((Daten_3_C=TRUE)+(Daten_3_C="")),ROW(Daten_3_E)-ROW('3. Abschnitt'!$E$2)+1),COLUMN(X$1))),"")</f>
        <v/>
      </c>
      <c r="AA21" s="71" t="str">
        <f t="array" ref="AA21">IFERROR(INDEX(Daten_3_D,SMALL(IF((Daten_3_E=$A21)*(Daten_3_D&lt;&gt;"")*((Daten_3_C=TRUE)+(Daten_3_C="")),ROW(Daten_3_E)-ROW('3. Abschnitt'!$E$2)+1),COLUMN(Y$1))),"")</f>
        <v/>
      </c>
      <c r="AB21" s="71" t="str">
        <f t="array" ref="AB21">IFERROR(INDEX(Daten_3_D,SMALL(IF((Daten_3_E=$A21)*(Daten_3_D&lt;&gt;"")*((Daten_3_C=TRUE)+(Daten_3_C="")),ROW(Daten_3_E)-ROW('3. Abschnitt'!$E$2)+1),COLUMN(Z$1))),"")</f>
        <v/>
      </c>
      <c r="AC21" s="71" t="str">
        <f>IF(OR(AD21=0,C21="Ihre Antwort eingeben", C21="Sonstiges (bitte eingeben)"),"Frage wurde nicht beantwortet.","")</f>
        <v>Frage wurde nicht beantwortet.</v>
      </c>
      <c r="AD21" s="103">
        <f t="array" ref="AD21">SUMPRODUCT(--(C21:AB21&lt;&gt;""))</f>
        <v>1</v>
      </c>
      <c r="AE21" s="103">
        <f t="shared" si="0"/>
        <v>1</v>
      </c>
      <c r="AF21" s="103">
        <f t="shared" si="2"/>
        <v>17</v>
      </c>
      <c r="AG21" s="103">
        <f t="shared" si="1"/>
        <v>16</v>
      </c>
      <c r="AH21" s="71" t="s">
        <v>32</v>
      </c>
      <c r="AI21" s="71" t="s">
        <v>392</v>
      </c>
    </row>
    <row r="22" spans="1:35" ht="45">
      <c r="A22" s="94" t="s">
        <v>162</v>
      </c>
      <c r="B22" s="94" t="str">
        <f>VLOOKUP(A22,Daten_3,3,FALSE)</f>
        <v>Über welchen Kommunikationskanal erfolgt die Gebotsabgabe bei Teilnahme an den Regelleistungsausschreibungen? *</v>
      </c>
      <c r="C22" s="71" t="str">
        <f t="array" ref="C22">IFERROR(INDEX(Daten_3_D,SMALL(IF((Daten_3_E=$A22)*(Daten_3_D&lt;&gt;"")*((Daten_3_C=TRUE)+(Daten_3_C="")),ROW(Daten_3_E)-ROW('3. Abschnitt'!$E$2)+1),COLUMN(A$1))),"")</f>
        <v/>
      </c>
      <c r="D22" s="71" t="str">
        <f t="array" ref="D22">IFERROR(INDEX(Daten_3_D,SMALL(IF((Daten_3_E=$A22)*(Daten_3_D&lt;&gt;"")*((Daten_3_C=TRUE)+(Daten_3_C="")),ROW(Daten_3_E)-ROW('3. Abschnitt'!$E$2)+1),COLUMN(B$1))),"")</f>
        <v/>
      </c>
      <c r="E22" s="71" t="str">
        <f t="array" ref="E22">IFERROR(INDEX(Daten_3_D,SMALL(IF((Daten_3_E=$A22)*(Daten_3_D&lt;&gt;"")*((Daten_3_C=TRUE)+(Daten_3_C="")),ROW(Daten_3_E)-ROW('3. Abschnitt'!$E$2)+1),COLUMN(C$1))),"")</f>
        <v/>
      </c>
      <c r="F22" s="71" t="str">
        <f t="array" ref="F22">IFERROR(INDEX(Daten_3_D,SMALL(IF((Daten_3_E=$A22)*(Daten_3_D&lt;&gt;"")*((Daten_3_C=TRUE)+(Daten_3_C="")),ROW(Daten_3_E)-ROW('3. Abschnitt'!$E$2)+1),COLUMN(D$1))),"")</f>
        <v/>
      </c>
      <c r="G22" s="71" t="str">
        <f t="array" ref="G22">IFERROR(INDEX(Daten_3_D,SMALL(IF((Daten_3_E=$A22)*(Daten_3_D&lt;&gt;"")*((Daten_3_C=TRUE)+(Daten_3_C="")),ROW(Daten_3_E)-ROW('3. Abschnitt'!$E$2)+1),COLUMN(E$1))),"")</f>
        <v/>
      </c>
      <c r="H22" s="71" t="str">
        <f t="array" ref="H22">IFERROR(INDEX(Daten_3_D,SMALL(IF((Daten_3_E=$A22)*(Daten_3_D&lt;&gt;"")*((Daten_3_C=TRUE)+(Daten_3_C="")),ROW(Daten_3_E)-ROW('3. Abschnitt'!$E$2)+1),COLUMN(F$1))),"")</f>
        <v/>
      </c>
      <c r="I22" s="71" t="str">
        <f t="array" ref="I22">IFERROR(INDEX(Daten_3_D,SMALL(IF((Daten_3_E=$A22)*(Daten_3_D&lt;&gt;"")*((Daten_3_C=TRUE)+(Daten_3_C="")),ROW(Daten_3_E)-ROW('3. Abschnitt'!$E$2)+1),COLUMN(G$1))),"")</f>
        <v/>
      </c>
      <c r="J22" s="71" t="str">
        <f t="array" ref="J22">IFERROR(INDEX(Daten_3_D,SMALL(IF((Daten_3_E=$A22)*(Daten_3_D&lt;&gt;"")*((Daten_3_C=TRUE)+(Daten_3_C="")),ROW(Daten_3_E)-ROW('3. Abschnitt'!$E$2)+1),COLUMN(H$1))),"")</f>
        <v/>
      </c>
      <c r="K22" s="71" t="str">
        <f t="array" ref="K22">IFERROR(INDEX(Daten_3_D,SMALL(IF((Daten_3_E=$A22)*(Daten_3_D&lt;&gt;"")*((Daten_3_C=TRUE)+(Daten_3_C="")),ROW(Daten_3_E)-ROW('3. Abschnitt'!$E$2)+1),COLUMN(I$1))),"")</f>
        <v/>
      </c>
      <c r="L22" s="71" t="str">
        <f t="array" ref="L22">IFERROR(INDEX(Daten_3_D,SMALL(IF((Daten_3_E=$A22)*(Daten_3_D&lt;&gt;"")*((Daten_3_C=TRUE)+(Daten_3_C="")),ROW(Daten_3_E)-ROW('3. Abschnitt'!$E$2)+1),COLUMN(J$1))),"")</f>
        <v/>
      </c>
      <c r="M22" s="71" t="str">
        <f t="array" ref="M22">IFERROR(INDEX(Daten_3_D,SMALL(IF((Daten_3_E=$A22)*(Daten_3_D&lt;&gt;"")*((Daten_3_C=TRUE)+(Daten_3_C="")),ROW(Daten_3_E)-ROW('3. Abschnitt'!$E$2)+1),COLUMN(K$1))),"")</f>
        <v/>
      </c>
      <c r="N22" s="71" t="str">
        <f t="array" ref="N22">IFERROR(INDEX(Daten_3_D,SMALL(IF((Daten_3_E=$A22)*(Daten_3_D&lt;&gt;"")*((Daten_3_C=TRUE)+(Daten_3_C="")),ROW(Daten_3_E)-ROW('3. Abschnitt'!$E$2)+1),COLUMN(L$1))),"")</f>
        <v/>
      </c>
      <c r="O22" s="71" t="str">
        <f t="array" ref="O22">IFERROR(INDEX(Daten_3_D,SMALL(IF((Daten_3_E=$A22)*(Daten_3_D&lt;&gt;"")*((Daten_3_C=TRUE)+(Daten_3_C="")),ROW(Daten_3_E)-ROW('3. Abschnitt'!$E$2)+1),COLUMN(M$1))),"")</f>
        <v/>
      </c>
      <c r="P22" s="71" t="str">
        <f t="array" ref="P22">IFERROR(INDEX(Daten_3_D,SMALL(IF((Daten_3_E=$A22)*(Daten_3_D&lt;&gt;"")*((Daten_3_C=TRUE)+(Daten_3_C="")),ROW(Daten_3_E)-ROW('3. Abschnitt'!$E$2)+1),COLUMN(N$1))),"")</f>
        <v/>
      </c>
      <c r="Q22" s="71" t="str">
        <f t="array" ref="Q22">IFERROR(INDEX(Daten_3_D,SMALL(IF((Daten_3_E=$A22)*(Daten_3_D&lt;&gt;"")*((Daten_3_C=TRUE)+(Daten_3_C="")),ROW(Daten_3_E)-ROW('3. Abschnitt'!$E$2)+1),COLUMN(O$1))),"")</f>
        <v/>
      </c>
      <c r="R22" s="71" t="str">
        <f t="array" ref="R22">IFERROR(INDEX(Daten_3_D,SMALL(IF((Daten_3_E=$A22)*(Daten_3_D&lt;&gt;"")*((Daten_3_C=TRUE)+(Daten_3_C="")),ROW(Daten_3_E)-ROW('3. Abschnitt'!$E$2)+1),COLUMN(P$1))),"")</f>
        <v/>
      </c>
      <c r="S22" s="71" t="str">
        <f t="array" ref="S22">IFERROR(INDEX(Daten_3_D,SMALL(IF((Daten_3_E=$A22)*(Daten_3_D&lt;&gt;"")*((Daten_3_C=TRUE)+(Daten_3_C="")),ROW(Daten_3_E)-ROW('3. Abschnitt'!$E$2)+1),COLUMN(Q$1))),"")</f>
        <v/>
      </c>
      <c r="T22" s="71" t="str">
        <f t="array" ref="T22">IFERROR(INDEX(Daten_3_D,SMALL(IF((Daten_3_E=$A22)*(Daten_3_D&lt;&gt;"")*((Daten_3_C=TRUE)+(Daten_3_C="")),ROW(Daten_3_E)-ROW('3. Abschnitt'!$E$2)+1),COLUMN(R$1))),"")</f>
        <v/>
      </c>
      <c r="U22" s="71" t="str">
        <f t="array" ref="U22">IFERROR(INDEX(Daten_3_D,SMALL(IF((Daten_3_E=$A22)*(Daten_3_D&lt;&gt;"")*((Daten_3_C=TRUE)+(Daten_3_C="")),ROW(Daten_3_E)-ROW('3. Abschnitt'!$E$2)+1),COLUMN(S$1))),"")</f>
        <v/>
      </c>
      <c r="V22" s="71" t="str">
        <f t="array" ref="V22">IFERROR(INDEX(Daten_3_D,SMALL(IF((Daten_3_E=$A22)*(Daten_3_D&lt;&gt;"")*((Daten_3_C=TRUE)+(Daten_3_C="")),ROW(Daten_3_E)-ROW('3. Abschnitt'!$E$2)+1),COLUMN(T$1))),"")</f>
        <v/>
      </c>
      <c r="W22" s="71" t="str">
        <f t="array" ref="W22">IFERROR(INDEX(Daten_3_D,SMALL(IF((Daten_3_E=$A22)*(Daten_3_D&lt;&gt;"")*((Daten_3_C=TRUE)+(Daten_3_C="")),ROW(Daten_3_E)-ROW('3. Abschnitt'!$E$2)+1),COLUMN(U$1))),"")</f>
        <v/>
      </c>
      <c r="X22" s="71" t="str">
        <f t="array" ref="X22">IFERROR(INDEX(Daten_3_D,SMALL(IF((Daten_3_E=$A22)*(Daten_3_D&lt;&gt;"")*((Daten_3_C=TRUE)+(Daten_3_C="")),ROW(Daten_3_E)-ROW('3. Abschnitt'!$E$2)+1),COLUMN(V$1))),"")</f>
        <v/>
      </c>
      <c r="Y22" s="71" t="str">
        <f t="array" ref="Y22">IFERROR(INDEX(Daten_3_D,SMALL(IF((Daten_3_E=$A22)*(Daten_3_D&lt;&gt;"")*((Daten_3_C=TRUE)+(Daten_3_C="")),ROW(Daten_3_E)-ROW('3. Abschnitt'!$E$2)+1),COLUMN(W$1))),"")</f>
        <v/>
      </c>
      <c r="Z22" s="71" t="str">
        <f t="array" ref="Z22">IFERROR(INDEX(Daten_3_D,SMALL(IF((Daten_3_E=$A22)*(Daten_3_D&lt;&gt;"")*((Daten_3_C=TRUE)+(Daten_3_C="")),ROW(Daten_3_E)-ROW('3. Abschnitt'!$E$2)+1),COLUMN(X$1))),"")</f>
        <v/>
      </c>
      <c r="AA22" s="71" t="str">
        <f t="array" ref="AA22">IFERROR(INDEX(Daten_3_D,SMALL(IF((Daten_3_E=$A22)*(Daten_3_D&lt;&gt;"")*((Daten_3_C=TRUE)+(Daten_3_C="")),ROW(Daten_3_E)-ROW('3. Abschnitt'!$E$2)+1),COLUMN(Y$1))),"")</f>
        <v/>
      </c>
      <c r="AB22" s="71" t="str">
        <f t="array" ref="AB22">IFERROR(INDEX(Daten_3_D,SMALL(IF((Daten_3_E=$A22)*(Daten_3_D&lt;&gt;"")*((Daten_3_C=TRUE)+(Daten_3_C="")),ROW(Daten_3_E)-ROW('3. Abschnitt'!$E$2)+1),COLUMN(Z$1))),"")</f>
        <v/>
      </c>
      <c r="AC22" s="71" t="str">
        <f>""</f>
        <v/>
      </c>
      <c r="AD22" s="103">
        <f t="array" ref="AD22">SUMPRODUCT(--(C22:AB22&lt;&gt;""))</f>
        <v>0</v>
      </c>
      <c r="AE22" s="103">
        <f t="shared" si="0"/>
        <v>1</v>
      </c>
      <c r="AF22" s="103">
        <f t="shared" si="2"/>
        <v>18</v>
      </c>
      <c r="AG22" s="103">
        <f t="shared" si="1"/>
        <v>17</v>
      </c>
      <c r="AH22" s="71" t="s">
        <v>32</v>
      </c>
      <c r="AI22" s="71" t="s">
        <v>397</v>
      </c>
    </row>
    <row r="23" spans="1:35">
      <c r="A23" s="207" t="s">
        <v>165</v>
      </c>
      <c r="B23" s="94" t="str">
        <f>VLOOKUP(A23,Daten_3,3,FALSE)</f>
        <v xml:space="preserve">API </v>
      </c>
      <c r="C23" s="71" t="str">
        <f t="array" ref="C23">IFERROR(INDEX(Daten_3_D,SMALL(IF((Daten_3_E=$A23)*(Daten_3_D&lt;&gt;"")*((Daten_3_C=TRUE)+(Daten_3_C="")),ROW(Daten_3_E)-ROW('3. Abschnitt'!$E$2)+1),COLUMN(A$1))),"")</f>
        <v/>
      </c>
      <c r="D23" s="71" t="str">
        <f t="array" ref="D23">IFERROR(INDEX(Daten_3_D,SMALL(IF((Daten_3_E=$A23)*(Daten_3_D&lt;&gt;"")*((Daten_3_C=TRUE)+(Daten_3_C="")),ROW(Daten_3_E)-ROW('3. Abschnitt'!$E$2)+1),COLUMN(B$1))),"")</f>
        <v/>
      </c>
      <c r="E23" s="71" t="str">
        <f t="array" ref="E23">IFERROR(INDEX(Daten_3_D,SMALL(IF((Daten_3_E=$A23)*(Daten_3_D&lt;&gt;"")*((Daten_3_C=TRUE)+(Daten_3_C="")),ROW(Daten_3_E)-ROW('3. Abschnitt'!$E$2)+1),COLUMN(C$1))),"")</f>
        <v/>
      </c>
      <c r="F23" s="71" t="str">
        <f t="array" ref="F23">IFERROR(INDEX(Daten_3_D,SMALL(IF((Daten_3_E=$A23)*(Daten_3_D&lt;&gt;"")*((Daten_3_C=TRUE)+(Daten_3_C="")),ROW(Daten_3_E)-ROW('3. Abschnitt'!$E$2)+1),COLUMN(D$1))),"")</f>
        <v/>
      </c>
      <c r="G23" s="71" t="str">
        <f t="array" ref="G23">IFERROR(INDEX(Daten_3_D,SMALL(IF((Daten_3_E=$A23)*(Daten_3_D&lt;&gt;"")*((Daten_3_C=TRUE)+(Daten_3_C="")),ROW(Daten_3_E)-ROW('3. Abschnitt'!$E$2)+1),COLUMN(E$1))),"")</f>
        <v/>
      </c>
      <c r="H23" s="71" t="str">
        <f t="array" ref="H23">IFERROR(INDEX(Daten_3_D,SMALL(IF((Daten_3_E=$A23)*(Daten_3_D&lt;&gt;"")*((Daten_3_C=TRUE)+(Daten_3_C="")),ROW(Daten_3_E)-ROW('3. Abschnitt'!$E$2)+1),COLUMN(F$1))),"")</f>
        <v/>
      </c>
      <c r="I23" s="71" t="str">
        <f t="array" ref="I23">IFERROR(INDEX(Daten_3_D,SMALL(IF((Daten_3_E=$A23)*(Daten_3_D&lt;&gt;"")*((Daten_3_C=TRUE)+(Daten_3_C="")),ROW(Daten_3_E)-ROW('3. Abschnitt'!$E$2)+1),COLUMN(G$1))),"")</f>
        <v/>
      </c>
      <c r="J23" s="71" t="str">
        <f t="array" ref="J23">IFERROR(INDEX(Daten_3_D,SMALL(IF((Daten_3_E=$A23)*(Daten_3_D&lt;&gt;"")*((Daten_3_C=TRUE)+(Daten_3_C="")),ROW(Daten_3_E)-ROW('3. Abschnitt'!$E$2)+1),COLUMN(H$1))),"")</f>
        <v/>
      </c>
      <c r="K23" s="71" t="str">
        <f t="array" ref="K23">IFERROR(INDEX(Daten_3_D,SMALL(IF((Daten_3_E=$A23)*(Daten_3_D&lt;&gt;"")*((Daten_3_C=TRUE)+(Daten_3_C="")),ROW(Daten_3_E)-ROW('3. Abschnitt'!$E$2)+1),COLUMN(I$1))),"")</f>
        <v/>
      </c>
      <c r="L23" s="71" t="str">
        <f t="array" ref="L23">IFERROR(INDEX(Daten_3_D,SMALL(IF((Daten_3_E=$A23)*(Daten_3_D&lt;&gt;"")*((Daten_3_C=TRUE)+(Daten_3_C="")),ROW(Daten_3_E)-ROW('3. Abschnitt'!$E$2)+1),COLUMN(J$1))),"")</f>
        <v/>
      </c>
      <c r="M23" s="71" t="str">
        <f t="array" ref="M23">IFERROR(INDEX(Daten_3_D,SMALL(IF((Daten_3_E=$A23)*(Daten_3_D&lt;&gt;"")*((Daten_3_C=TRUE)+(Daten_3_C="")),ROW(Daten_3_E)-ROW('3. Abschnitt'!$E$2)+1),COLUMN(K$1))),"")</f>
        <v/>
      </c>
      <c r="N23" s="71" t="str">
        <f t="array" ref="N23">IFERROR(INDEX(Daten_3_D,SMALL(IF((Daten_3_E=$A23)*(Daten_3_D&lt;&gt;"")*((Daten_3_C=TRUE)+(Daten_3_C="")),ROW(Daten_3_E)-ROW('3. Abschnitt'!$E$2)+1),COLUMN(L$1))),"")</f>
        <v/>
      </c>
      <c r="O23" s="71" t="str">
        <f t="array" ref="O23">IFERROR(INDEX(Daten_3_D,SMALL(IF((Daten_3_E=$A23)*(Daten_3_D&lt;&gt;"")*((Daten_3_C=TRUE)+(Daten_3_C="")),ROW(Daten_3_E)-ROW('3. Abschnitt'!$E$2)+1),COLUMN(M$1))),"")</f>
        <v/>
      </c>
      <c r="P23" s="71" t="str">
        <f t="array" ref="P23">IFERROR(INDEX(Daten_3_D,SMALL(IF((Daten_3_E=$A23)*(Daten_3_D&lt;&gt;"")*((Daten_3_C=TRUE)+(Daten_3_C="")),ROW(Daten_3_E)-ROW('3. Abschnitt'!$E$2)+1),COLUMN(N$1))),"")</f>
        <v/>
      </c>
      <c r="Q23" s="71" t="str">
        <f t="array" ref="Q23">IFERROR(INDEX(Daten_3_D,SMALL(IF((Daten_3_E=$A23)*(Daten_3_D&lt;&gt;"")*((Daten_3_C=TRUE)+(Daten_3_C="")),ROW(Daten_3_E)-ROW('3. Abschnitt'!$E$2)+1),COLUMN(O$1))),"")</f>
        <v/>
      </c>
      <c r="R23" s="71" t="str">
        <f t="array" ref="R23">IFERROR(INDEX(Daten_3_D,SMALL(IF((Daten_3_E=$A23)*(Daten_3_D&lt;&gt;"")*((Daten_3_C=TRUE)+(Daten_3_C="")),ROW(Daten_3_E)-ROW('3. Abschnitt'!$E$2)+1),COLUMN(P$1))),"")</f>
        <v/>
      </c>
      <c r="S23" s="71" t="str">
        <f t="array" ref="S23">IFERROR(INDEX(Daten_3_D,SMALL(IF((Daten_3_E=$A23)*(Daten_3_D&lt;&gt;"")*((Daten_3_C=TRUE)+(Daten_3_C="")),ROW(Daten_3_E)-ROW('3. Abschnitt'!$E$2)+1),COLUMN(Q$1))),"")</f>
        <v/>
      </c>
      <c r="T23" s="71" t="str">
        <f t="array" ref="T23">IFERROR(INDEX(Daten_3_D,SMALL(IF((Daten_3_E=$A23)*(Daten_3_D&lt;&gt;"")*((Daten_3_C=TRUE)+(Daten_3_C="")),ROW(Daten_3_E)-ROW('3. Abschnitt'!$E$2)+1),COLUMN(R$1))),"")</f>
        <v/>
      </c>
      <c r="U23" s="71" t="str">
        <f t="array" ref="U23">IFERROR(INDEX(Daten_3_D,SMALL(IF((Daten_3_E=$A23)*(Daten_3_D&lt;&gt;"")*((Daten_3_C=TRUE)+(Daten_3_C="")),ROW(Daten_3_E)-ROW('3. Abschnitt'!$E$2)+1),COLUMN(S$1))),"")</f>
        <v/>
      </c>
      <c r="V23" s="71" t="str">
        <f t="array" ref="V23">IFERROR(INDEX(Daten_3_D,SMALL(IF((Daten_3_E=$A23)*(Daten_3_D&lt;&gt;"")*((Daten_3_C=TRUE)+(Daten_3_C="")),ROW(Daten_3_E)-ROW('3. Abschnitt'!$E$2)+1),COLUMN(T$1))),"")</f>
        <v/>
      </c>
      <c r="W23" s="71" t="str">
        <f t="array" ref="W23">IFERROR(INDEX(Daten_3_D,SMALL(IF((Daten_3_E=$A23)*(Daten_3_D&lt;&gt;"")*((Daten_3_C=TRUE)+(Daten_3_C="")),ROW(Daten_3_E)-ROW('3. Abschnitt'!$E$2)+1),COLUMN(U$1))),"")</f>
        <v/>
      </c>
      <c r="X23" s="71" t="str">
        <f t="array" ref="X23">IFERROR(INDEX(Daten_3_D,SMALL(IF((Daten_3_E=$A23)*(Daten_3_D&lt;&gt;"")*((Daten_3_C=TRUE)+(Daten_3_C="")),ROW(Daten_3_E)-ROW('3. Abschnitt'!$E$2)+1),COLUMN(V$1))),"")</f>
        <v/>
      </c>
      <c r="Y23" s="71" t="str">
        <f t="array" ref="Y23">IFERROR(INDEX(Daten_3_D,SMALL(IF((Daten_3_E=$A23)*(Daten_3_D&lt;&gt;"")*((Daten_3_C=TRUE)+(Daten_3_C="")),ROW(Daten_3_E)-ROW('3. Abschnitt'!$E$2)+1),COLUMN(W$1))),"")</f>
        <v/>
      </c>
      <c r="Z23" s="71" t="str">
        <f t="array" ref="Z23">IFERROR(INDEX(Daten_3_D,SMALL(IF((Daten_3_E=$A23)*(Daten_3_D&lt;&gt;"")*((Daten_3_C=TRUE)+(Daten_3_C="")),ROW(Daten_3_E)-ROW('3. Abschnitt'!$E$2)+1),COLUMN(X$1))),"")</f>
        <v/>
      </c>
      <c r="AA23" s="71" t="str">
        <f t="array" ref="AA23">IFERROR(INDEX(Daten_3_D,SMALL(IF((Daten_3_E=$A23)*(Daten_3_D&lt;&gt;"")*((Daten_3_C=TRUE)+(Daten_3_C="")),ROW(Daten_3_E)-ROW('3. Abschnitt'!$E$2)+1),COLUMN(Y$1))),"")</f>
        <v/>
      </c>
      <c r="AB23" s="71" t="str">
        <f t="array" ref="AB23">IFERROR(INDEX(Daten_3_D,SMALL(IF((Daten_3_E=$A23)*(Daten_3_D&lt;&gt;"")*((Daten_3_C=TRUE)+(Daten_3_C="")),ROW(Daten_3_E)-ROW('3. Abschnitt'!$E$2)+1),COLUMN(Z$1))),"")</f>
        <v/>
      </c>
      <c r="AC23" s="71" t="str">
        <f>IF(OR(AD23=0,C23="Ihre Antwort eingeben", C23="Sonstiges (bitte eingeben)",AD23=0),"Frage wurde nicht beantwortet",IF(AD23&gt;1, "Es darf nur eine Antwort ausgewählt werden",""))</f>
        <v>Frage wurde nicht beantwortet</v>
      </c>
      <c r="AD23" s="103">
        <f t="array" ref="AD23">SUMPRODUCT(--(C23:AB23&lt;&gt;""))</f>
        <v>0</v>
      </c>
      <c r="AE23" s="103">
        <f t="shared" si="0"/>
        <v>1</v>
      </c>
      <c r="AF23" s="103">
        <f t="shared" si="2"/>
        <v>19</v>
      </c>
      <c r="AG23" s="103">
        <f t="shared" si="1"/>
        <v>18</v>
      </c>
      <c r="AH23" s="71" t="s">
        <v>32</v>
      </c>
      <c r="AI23" s="71" t="s">
        <v>395</v>
      </c>
    </row>
    <row r="24" spans="1:35">
      <c r="A24" s="207" t="s">
        <v>171</v>
      </c>
      <c r="B24" s="94" t="str">
        <f>VLOOKUP(A24,Daten_3,3,FALSE)</f>
        <v>UI</v>
      </c>
      <c r="C24" s="71" t="str">
        <f t="array" ref="C24">IFERROR(INDEX(Daten_3_D,SMALL(IF((Daten_3_E=$A24)*(Daten_3_D&lt;&gt;"")*((Daten_3_C=TRUE)+(Daten_3_C="")),ROW(Daten_3_E)-ROW('3. Abschnitt'!$E$2)+1),COLUMN(A$1))),"")</f>
        <v/>
      </c>
      <c r="D24" s="71" t="str">
        <f t="array" ref="D24">IFERROR(INDEX(Daten_3_D,SMALL(IF((Daten_3_E=$A24)*(Daten_3_D&lt;&gt;"")*((Daten_3_C=TRUE)+(Daten_3_C="")),ROW(Daten_3_E)-ROW('3. Abschnitt'!$E$2)+1),COLUMN(B$1))),"")</f>
        <v/>
      </c>
      <c r="E24" s="71" t="str">
        <f t="array" ref="E24">IFERROR(INDEX(Daten_3_D,SMALL(IF((Daten_3_E=$A24)*(Daten_3_D&lt;&gt;"")*((Daten_3_C=TRUE)+(Daten_3_C="")),ROW(Daten_3_E)-ROW('3. Abschnitt'!$E$2)+1),COLUMN(C$1))),"")</f>
        <v/>
      </c>
      <c r="F24" s="71" t="str">
        <f t="array" ref="F24">IFERROR(INDEX(Daten_3_D,SMALL(IF((Daten_3_E=$A24)*(Daten_3_D&lt;&gt;"")*((Daten_3_C=TRUE)+(Daten_3_C="")),ROW(Daten_3_E)-ROW('3. Abschnitt'!$E$2)+1),COLUMN(D$1))),"")</f>
        <v/>
      </c>
      <c r="G24" s="71" t="str">
        <f t="array" ref="G24">IFERROR(INDEX(Daten_3_D,SMALL(IF((Daten_3_E=$A24)*(Daten_3_D&lt;&gt;"")*((Daten_3_C=TRUE)+(Daten_3_C="")),ROW(Daten_3_E)-ROW('3. Abschnitt'!$E$2)+1),COLUMN(E$1))),"")</f>
        <v/>
      </c>
      <c r="H24" s="71" t="str">
        <f t="array" ref="H24">IFERROR(INDEX(Daten_3_D,SMALL(IF((Daten_3_E=$A24)*(Daten_3_D&lt;&gt;"")*((Daten_3_C=TRUE)+(Daten_3_C="")),ROW(Daten_3_E)-ROW('3. Abschnitt'!$E$2)+1),COLUMN(F$1))),"")</f>
        <v/>
      </c>
      <c r="I24" s="71" t="str">
        <f t="array" ref="I24">IFERROR(INDEX(Daten_3_D,SMALL(IF((Daten_3_E=$A24)*(Daten_3_D&lt;&gt;"")*((Daten_3_C=TRUE)+(Daten_3_C="")),ROW(Daten_3_E)-ROW('3. Abschnitt'!$E$2)+1),COLUMN(G$1))),"")</f>
        <v/>
      </c>
      <c r="J24" s="71" t="str">
        <f t="array" ref="J24">IFERROR(INDEX(Daten_3_D,SMALL(IF((Daten_3_E=$A24)*(Daten_3_D&lt;&gt;"")*((Daten_3_C=TRUE)+(Daten_3_C="")),ROW(Daten_3_E)-ROW('3. Abschnitt'!$E$2)+1),COLUMN(H$1))),"")</f>
        <v/>
      </c>
      <c r="K24" s="71" t="str">
        <f t="array" ref="K24">IFERROR(INDEX(Daten_3_D,SMALL(IF((Daten_3_E=$A24)*(Daten_3_D&lt;&gt;"")*((Daten_3_C=TRUE)+(Daten_3_C="")),ROW(Daten_3_E)-ROW('3. Abschnitt'!$E$2)+1),COLUMN(I$1))),"")</f>
        <v/>
      </c>
      <c r="L24" s="71" t="str">
        <f t="array" ref="L24">IFERROR(INDEX(Daten_3_D,SMALL(IF((Daten_3_E=$A24)*(Daten_3_D&lt;&gt;"")*((Daten_3_C=TRUE)+(Daten_3_C="")),ROW(Daten_3_E)-ROW('3. Abschnitt'!$E$2)+1),COLUMN(J$1))),"")</f>
        <v/>
      </c>
      <c r="M24" s="71" t="str">
        <f t="array" ref="M24">IFERROR(INDEX(Daten_3_D,SMALL(IF((Daten_3_E=$A24)*(Daten_3_D&lt;&gt;"")*((Daten_3_C=TRUE)+(Daten_3_C="")),ROW(Daten_3_E)-ROW('3. Abschnitt'!$E$2)+1),COLUMN(K$1))),"")</f>
        <v/>
      </c>
      <c r="N24" s="71" t="str">
        <f t="array" ref="N24">IFERROR(INDEX(Daten_3_D,SMALL(IF((Daten_3_E=$A24)*(Daten_3_D&lt;&gt;"")*((Daten_3_C=TRUE)+(Daten_3_C="")),ROW(Daten_3_E)-ROW('3. Abschnitt'!$E$2)+1),COLUMN(L$1))),"")</f>
        <v/>
      </c>
      <c r="O24" s="71" t="str">
        <f t="array" ref="O24">IFERROR(INDEX(Daten_3_D,SMALL(IF((Daten_3_E=$A24)*(Daten_3_D&lt;&gt;"")*((Daten_3_C=TRUE)+(Daten_3_C="")),ROW(Daten_3_E)-ROW('3. Abschnitt'!$E$2)+1),COLUMN(M$1))),"")</f>
        <v/>
      </c>
      <c r="P24" s="71" t="str">
        <f t="array" ref="P24">IFERROR(INDEX(Daten_3_D,SMALL(IF((Daten_3_E=$A24)*(Daten_3_D&lt;&gt;"")*((Daten_3_C=TRUE)+(Daten_3_C="")),ROW(Daten_3_E)-ROW('3. Abschnitt'!$E$2)+1),COLUMN(N$1))),"")</f>
        <v/>
      </c>
      <c r="Q24" s="71" t="str">
        <f t="array" ref="Q24">IFERROR(INDEX(Daten_3_D,SMALL(IF((Daten_3_E=$A24)*(Daten_3_D&lt;&gt;"")*((Daten_3_C=TRUE)+(Daten_3_C="")),ROW(Daten_3_E)-ROW('3. Abschnitt'!$E$2)+1),COLUMN(O$1))),"")</f>
        <v/>
      </c>
      <c r="R24" s="71" t="str">
        <f t="array" ref="R24">IFERROR(INDEX(Daten_3_D,SMALL(IF((Daten_3_E=$A24)*(Daten_3_D&lt;&gt;"")*((Daten_3_C=TRUE)+(Daten_3_C="")),ROW(Daten_3_E)-ROW('3. Abschnitt'!$E$2)+1),COLUMN(P$1))),"")</f>
        <v/>
      </c>
      <c r="S24" s="71" t="str">
        <f t="array" ref="S24">IFERROR(INDEX(Daten_3_D,SMALL(IF((Daten_3_E=$A24)*(Daten_3_D&lt;&gt;"")*((Daten_3_C=TRUE)+(Daten_3_C="")),ROW(Daten_3_E)-ROW('3. Abschnitt'!$E$2)+1),COLUMN(Q$1))),"")</f>
        <v/>
      </c>
      <c r="T24" s="71" t="str">
        <f t="array" ref="T24">IFERROR(INDEX(Daten_3_D,SMALL(IF((Daten_3_E=$A24)*(Daten_3_D&lt;&gt;"")*((Daten_3_C=TRUE)+(Daten_3_C="")),ROW(Daten_3_E)-ROW('3. Abschnitt'!$E$2)+1),COLUMN(R$1))),"")</f>
        <v/>
      </c>
      <c r="U24" s="71" t="str">
        <f t="array" ref="U24">IFERROR(INDEX(Daten_3_D,SMALL(IF((Daten_3_E=$A24)*(Daten_3_D&lt;&gt;"")*((Daten_3_C=TRUE)+(Daten_3_C="")),ROW(Daten_3_E)-ROW('3. Abschnitt'!$E$2)+1),COLUMN(S$1))),"")</f>
        <v/>
      </c>
      <c r="V24" s="71" t="str">
        <f t="array" ref="V24">IFERROR(INDEX(Daten_3_D,SMALL(IF((Daten_3_E=$A24)*(Daten_3_D&lt;&gt;"")*((Daten_3_C=TRUE)+(Daten_3_C="")),ROW(Daten_3_E)-ROW('3. Abschnitt'!$E$2)+1),COLUMN(T$1))),"")</f>
        <v/>
      </c>
      <c r="W24" s="71" t="str">
        <f t="array" ref="W24">IFERROR(INDEX(Daten_3_D,SMALL(IF((Daten_3_E=$A24)*(Daten_3_D&lt;&gt;"")*((Daten_3_C=TRUE)+(Daten_3_C="")),ROW(Daten_3_E)-ROW('3. Abschnitt'!$E$2)+1),COLUMN(U$1))),"")</f>
        <v/>
      </c>
      <c r="X24" s="71" t="str">
        <f t="array" ref="X24">IFERROR(INDEX(Daten_3_D,SMALL(IF((Daten_3_E=$A24)*(Daten_3_D&lt;&gt;"")*((Daten_3_C=TRUE)+(Daten_3_C="")),ROW(Daten_3_E)-ROW('3. Abschnitt'!$E$2)+1),COLUMN(V$1))),"")</f>
        <v/>
      </c>
      <c r="Y24" s="71" t="str">
        <f t="array" ref="Y24">IFERROR(INDEX(Daten_3_D,SMALL(IF((Daten_3_E=$A24)*(Daten_3_D&lt;&gt;"")*((Daten_3_C=TRUE)+(Daten_3_C="")),ROW(Daten_3_E)-ROW('3. Abschnitt'!$E$2)+1),COLUMN(W$1))),"")</f>
        <v/>
      </c>
      <c r="Z24" s="71" t="str">
        <f t="array" ref="Z24">IFERROR(INDEX(Daten_3_D,SMALL(IF((Daten_3_E=$A24)*(Daten_3_D&lt;&gt;"")*((Daten_3_C=TRUE)+(Daten_3_C="")),ROW(Daten_3_E)-ROW('3. Abschnitt'!$E$2)+1),COLUMN(X$1))),"")</f>
        <v/>
      </c>
      <c r="AA24" s="71" t="str">
        <f t="array" ref="AA24">IFERROR(INDEX(Daten_3_D,SMALL(IF((Daten_3_E=$A24)*(Daten_3_D&lt;&gt;"")*((Daten_3_C=TRUE)+(Daten_3_C="")),ROW(Daten_3_E)-ROW('3. Abschnitt'!$E$2)+1),COLUMN(Y$1))),"")</f>
        <v/>
      </c>
      <c r="AB24" s="71" t="str">
        <f t="array" ref="AB24">IFERROR(INDEX(Daten_3_D,SMALL(IF((Daten_3_E=$A24)*(Daten_3_D&lt;&gt;"")*((Daten_3_C=TRUE)+(Daten_3_C="")),ROW(Daten_3_E)-ROW('3. Abschnitt'!$E$2)+1),COLUMN(Z$1))),"")</f>
        <v/>
      </c>
      <c r="AC24" s="71" t="str">
        <f>IF(OR(AD24=0,C24="Ihre Antwort eingeben", C24="Sonstiges (bitte eingeben)",AD24=0),"Frage wurde nicht beantwortet",IF(AD24&gt;1, "Es darf nur eine Antwort ausgewählt werden",""))</f>
        <v>Frage wurde nicht beantwortet</v>
      </c>
      <c r="AD24" s="103">
        <f t="array" ref="AD24">SUMPRODUCT(--(C24:AB24&lt;&gt;""))</f>
        <v>0</v>
      </c>
      <c r="AE24" s="103">
        <f t="shared" si="0"/>
        <v>1</v>
      </c>
      <c r="AF24" s="103">
        <f t="shared" si="2"/>
        <v>20</v>
      </c>
      <c r="AG24" s="103">
        <f t="shared" si="1"/>
        <v>19</v>
      </c>
      <c r="AH24" s="71" t="s">
        <v>32</v>
      </c>
      <c r="AI24" s="71" t="s">
        <v>395</v>
      </c>
    </row>
    <row r="25" spans="1:35">
      <c r="A25" s="207" t="s">
        <v>173</v>
      </c>
      <c r="B25" s="94" t="str">
        <f>VLOOKUP(A25,Daten_3,3,FALSE)</f>
        <v>xml-File</v>
      </c>
      <c r="C25" s="71" t="str">
        <f t="array" ref="C25">IFERROR(INDEX(Daten_3_D,SMALL(IF((Daten_3_E=$A25)*(Daten_3_D&lt;&gt;"")*((Daten_3_C=TRUE)+(Daten_3_C="")),ROW(Daten_3_E)-ROW('3. Abschnitt'!$E$2)+1),COLUMN(A$1))),"")</f>
        <v/>
      </c>
      <c r="D25" s="71" t="str">
        <f t="array" ref="D25">IFERROR(INDEX(Daten_3_D,SMALL(IF((Daten_3_E=$A25)*(Daten_3_D&lt;&gt;"")*((Daten_3_C=TRUE)+(Daten_3_C="")),ROW(Daten_3_E)-ROW('3. Abschnitt'!$E$2)+1),COLUMN(B$1))),"")</f>
        <v/>
      </c>
      <c r="E25" s="71" t="str">
        <f t="array" ref="E25">IFERROR(INDEX(Daten_3_D,SMALL(IF((Daten_3_E=$A25)*(Daten_3_D&lt;&gt;"")*((Daten_3_C=TRUE)+(Daten_3_C="")),ROW(Daten_3_E)-ROW('3. Abschnitt'!$E$2)+1),COLUMN(C$1))),"")</f>
        <v/>
      </c>
      <c r="F25" s="71" t="str">
        <f t="array" ref="F25">IFERROR(INDEX(Daten_3_D,SMALL(IF((Daten_3_E=$A25)*(Daten_3_D&lt;&gt;"")*((Daten_3_C=TRUE)+(Daten_3_C="")),ROW(Daten_3_E)-ROW('3. Abschnitt'!$E$2)+1),COLUMN(D$1))),"")</f>
        <v/>
      </c>
      <c r="G25" s="71" t="str">
        <f t="array" ref="G25">IFERROR(INDEX(Daten_3_D,SMALL(IF((Daten_3_E=$A25)*(Daten_3_D&lt;&gt;"")*((Daten_3_C=TRUE)+(Daten_3_C="")),ROW(Daten_3_E)-ROW('3. Abschnitt'!$E$2)+1),COLUMN(E$1))),"")</f>
        <v/>
      </c>
      <c r="H25" s="71" t="str">
        <f t="array" ref="H25">IFERROR(INDEX(Daten_3_D,SMALL(IF((Daten_3_E=$A25)*(Daten_3_D&lt;&gt;"")*((Daten_3_C=TRUE)+(Daten_3_C="")),ROW(Daten_3_E)-ROW('3. Abschnitt'!$E$2)+1),COLUMN(F$1))),"")</f>
        <v/>
      </c>
      <c r="I25" s="71" t="str">
        <f t="array" ref="I25">IFERROR(INDEX(Daten_3_D,SMALL(IF((Daten_3_E=$A25)*(Daten_3_D&lt;&gt;"")*((Daten_3_C=TRUE)+(Daten_3_C="")),ROW(Daten_3_E)-ROW('3. Abschnitt'!$E$2)+1),COLUMN(G$1))),"")</f>
        <v/>
      </c>
      <c r="J25" s="71" t="str">
        <f t="array" ref="J25">IFERROR(INDEX(Daten_3_D,SMALL(IF((Daten_3_E=$A25)*(Daten_3_D&lt;&gt;"")*((Daten_3_C=TRUE)+(Daten_3_C="")),ROW(Daten_3_E)-ROW('3. Abschnitt'!$E$2)+1),COLUMN(H$1))),"")</f>
        <v/>
      </c>
      <c r="K25" s="71" t="str">
        <f t="array" ref="K25">IFERROR(INDEX(Daten_3_D,SMALL(IF((Daten_3_E=$A25)*(Daten_3_D&lt;&gt;"")*((Daten_3_C=TRUE)+(Daten_3_C="")),ROW(Daten_3_E)-ROW('3. Abschnitt'!$E$2)+1),COLUMN(I$1))),"")</f>
        <v/>
      </c>
      <c r="L25" s="71" t="str">
        <f t="array" ref="L25">IFERROR(INDEX(Daten_3_D,SMALL(IF((Daten_3_E=$A25)*(Daten_3_D&lt;&gt;"")*((Daten_3_C=TRUE)+(Daten_3_C="")),ROW(Daten_3_E)-ROW('3. Abschnitt'!$E$2)+1),COLUMN(J$1))),"")</f>
        <v/>
      </c>
      <c r="M25" s="71" t="str">
        <f t="array" ref="M25">IFERROR(INDEX(Daten_3_D,SMALL(IF((Daten_3_E=$A25)*(Daten_3_D&lt;&gt;"")*((Daten_3_C=TRUE)+(Daten_3_C="")),ROW(Daten_3_E)-ROW('3. Abschnitt'!$E$2)+1),COLUMN(K$1))),"")</f>
        <v/>
      </c>
      <c r="N25" s="71" t="str">
        <f t="array" ref="N25">IFERROR(INDEX(Daten_3_D,SMALL(IF((Daten_3_E=$A25)*(Daten_3_D&lt;&gt;"")*((Daten_3_C=TRUE)+(Daten_3_C="")),ROW(Daten_3_E)-ROW('3. Abschnitt'!$E$2)+1),COLUMN(L$1))),"")</f>
        <v/>
      </c>
      <c r="O25" s="71" t="str">
        <f t="array" ref="O25">IFERROR(INDEX(Daten_3_D,SMALL(IF((Daten_3_E=$A25)*(Daten_3_D&lt;&gt;"")*((Daten_3_C=TRUE)+(Daten_3_C="")),ROW(Daten_3_E)-ROW('3. Abschnitt'!$E$2)+1),COLUMN(M$1))),"")</f>
        <v/>
      </c>
      <c r="P25" s="71" t="str">
        <f t="array" ref="P25">IFERROR(INDEX(Daten_3_D,SMALL(IF((Daten_3_E=$A25)*(Daten_3_D&lt;&gt;"")*((Daten_3_C=TRUE)+(Daten_3_C="")),ROW(Daten_3_E)-ROW('3. Abschnitt'!$E$2)+1),COLUMN(N$1))),"")</f>
        <v/>
      </c>
      <c r="Q25" s="71" t="str">
        <f t="array" ref="Q25">IFERROR(INDEX(Daten_3_D,SMALL(IF((Daten_3_E=$A25)*(Daten_3_D&lt;&gt;"")*((Daten_3_C=TRUE)+(Daten_3_C="")),ROW(Daten_3_E)-ROW('3. Abschnitt'!$E$2)+1),COLUMN(O$1))),"")</f>
        <v/>
      </c>
      <c r="R25" s="71" t="str">
        <f t="array" ref="R25">IFERROR(INDEX(Daten_3_D,SMALL(IF((Daten_3_E=$A25)*(Daten_3_D&lt;&gt;"")*((Daten_3_C=TRUE)+(Daten_3_C="")),ROW(Daten_3_E)-ROW('3. Abschnitt'!$E$2)+1),COLUMN(P$1))),"")</f>
        <v/>
      </c>
      <c r="S25" s="71" t="str">
        <f t="array" ref="S25">IFERROR(INDEX(Daten_3_D,SMALL(IF((Daten_3_E=$A25)*(Daten_3_D&lt;&gt;"")*((Daten_3_C=TRUE)+(Daten_3_C="")),ROW(Daten_3_E)-ROW('3. Abschnitt'!$E$2)+1),COLUMN(Q$1))),"")</f>
        <v/>
      </c>
      <c r="T25" s="71" t="str">
        <f t="array" ref="T25">IFERROR(INDEX(Daten_3_D,SMALL(IF((Daten_3_E=$A25)*(Daten_3_D&lt;&gt;"")*((Daten_3_C=TRUE)+(Daten_3_C="")),ROW(Daten_3_E)-ROW('3. Abschnitt'!$E$2)+1),COLUMN(R$1))),"")</f>
        <v/>
      </c>
      <c r="U25" s="71" t="str">
        <f t="array" ref="U25">IFERROR(INDEX(Daten_3_D,SMALL(IF((Daten_3_E=$A25)*(Daten_3_D&lt;&gt;"")*((Daten_3_C=TRUE)+(Daten_3_C="")),ROW(Daten_3_E)-ROW('3. Abschnitt'!$E$2)+1),COLUMN(S$1))),"")</f>
        <v/>
      </c>
      <c r="V25" s="71" t="str">
        <f t="array" ref="V25">IFERROR(INDEX(Daten_3_D,SMALL(IF((Daten_3_E=$A25)*(Daten_3_D&lt;&gt;"")*((Daten_3_C=TRUE)+(Daten_3_C="")),ROW(Daten_3_E)-ROW('3. Abschnitt'!$E$2)+1),COLUMN(T$1))),"")</f>
        <v/>
      </c>
      <c r="W25" s="71" t="str">
        <f t="array" ref="W25">IFERROR(INDEX(Daten_3_D,SMALL(IF((Daten_3_E=$A25)*(Daten_3_D&lt;&gt;"")*((Daten_3_C=TRUE)+(Daten_3_C="")),ROW(Daten_3_E)-ROW('3. Abschnitt'!$E$2)+1),COLUMN(U$1))),"")</f>
        <v/>
      </c>
      <c r="X25" s="71" t="str">
        <f t="array" ref="X25">IFERROR(INDEX(Daten_3_D,SMALL(IF((Daten_3_E=$A25)*(Daten_3_D&lt;&gt;"")*((Daten_3_C=TRUE)+(Daten_3_C="")),ROW(Daten_3_E)-ROW('3. Abschnitt'!$E$2)+1),COLUMN(V$1))),"")</f>
        <v/>
      </c>
      <c r="Y25" s="71" t="str">
        <f t="array" ref="Y25">IFERROR(INDEX(Daten_3_D,SMALL(IF((Daten_3_E=$A25)*(Daten_3_D&lt;&gt;"")*((Daten_3_C=TRUE)+(Daten_3_C="")),ROW(Daten_3_E)-ROW('3. Abschnitt'!$E$2)+1),COLUMN(W$1))),"")</f>
        <v/>
      </c>
      <c r="Z25" s="71" t="str">
        <f t="array" ref="Z25">IFERROR(INDEX(Daten_3_D,SMALL(IF((Daten_3_E=$A25)*(Daten_3_D&lt;&gt;"")*((Daten_3_C=TRUE)+(Daten_3_C="")),ROW(Daten_3_E)-ROW('3. Abschnitt'!$E$2)+1),COLUMN(X$1))),"")</f>
        <v/>
      </c>
      <c r="AA25" s="71" t="str">
        <f t="array" ref="AA25">IFERROR(INDEX(Daten_3_D,SMALL(IF((Daten_3_E=$A25)*(Daten_3_D&lt;&gt;"")*((Daten_3_C=TRUE)+(Daten_3_C="")),ROW(Daten_3_E)-ROW('3. Abschnitt'!$E$2)+1),COLUMN(Y$1))),"")</f>
        <v/>
      </c>
      <c r="AB25" s="71" t="str">
        <f t="array" ref="AB25">IFERROR(INDEX(Daten_3_D,SMALL(IF((Daten_3_E=$A25)*(Daten_3_D&lt;&gt;"")*((Daten_3_C=TRUE)+(Daten_3_C="")),ROW(Daten_3_E)-ROW('3. Abschnitt'!$E$2)+1),COLUMN(Z$1))),"")</f>
        <v/>
      </c>
      <c r="AC25" s="71" t="str">
        <f>IF(OR(AD25=0,C25="Ihre Antwort eingeben", C25="Sonstiges (bitte eingeben)",AD25=0),"Frage wurde nicht beantwortet",IF(AD25&gt;1, "Es darf nur eine Antwort ausgewählt werden",""))</f>
        <v>Frage wurde nicht beantwortet</v>
      </c>
      <c r="AD25" s="103">
        <f t="array" ref="AD25">SUMPRODUCT(--(C25:AB25&lt;&gt;""))</f>
        <v>0</v>
      </c>
      <c r="AE25" s="103">
        <f t="shared" si="0"/>
        <v>1</v>
      </c>
      <c r="AF25" s="103">
        <f t="shared" si="2"/>
        <v>21</v>
      </c>
      <c r="AG25" s="103">
        <f t="shared" si="1"/>
        <v>20</v>
      </c>
      <c r="AH25" s="71" t="s">
        <v>32</v>
      </c>
      <c r="AI25" s="71" t="s">
        <v>395</v>
      </c>
    </row>
    <row r="26" spans="1:35" ht="30">
      <c r="A26" s="205" t="s">
        <v>175</v>
      </c>
      <c r="B26" s="94" t="str">
        <f>VLOOKUP(A26,Daten_3,3,FALSE)</f>
        <v>Wer ist zuständig für die RLM-Gebotsabgabe auf der Ausschreibungsplattform?  *</v>
      </c>
      <c r="C26" s="71" t="str">
        <f t="array" ref="C26">IFERROR(INDEX(Daten_3_D,SMALL(IF((Daten_3_E=$A26)*(Daten_3_D&lt;&gt;"")*((Daten_3_C=TRUE)+(Daten_3_C="")),ROW(Daten_3_E)-ROW('3. Abschnitt'!$E$2)+1),COLUMN(A$1))),"")</f>
        <v/>
      </c>
      <c r="D26" s="71" t="str">
        <f t="array" ref="D26">IFERROR(INDEX(Daten_3_D,SMALL(IF((Daten_3_E=$A26)*(Daten_3_D&lt;&gt;"")*((Daten_3_C=TRUE)+(Daten_3_C="")),ROW(Daten_3_E)-ROW('3. Abschnitt'!$E$2)+1),COLUMN(B$1))),"")</f>
        <v/>
      </c>
      <c r="E26" s="71" t="str">
        <f t="array" ref="E26">IFERROR(INDEX(Daten_3_D,SMALL(IF((Daten_3_E=$A26)*(Daten_3_D&lt;&gt;"")*((Daten_3_C=TRUE)+(Daten_3_C="")),ROW(Daten_3_E)-ROW('3. Abschnitt'!$E$2)+1),COLUMN(C$1))),"")</f>
        <v/>
      </c>
      <c r="F26" s="71" t="str">
        <f t="array" ref="F26">IFERROR(INDEX(Daten_3_D,SMALL(IF((Daten_3_E=$A26)*(Daten_3_D&lt;&gt;"")*((Daten_3_C=TRUE)+(Daten_3_C="")),ROW(Daten_3_E)-ROW('3. Abschnitt'!$E$2)+1),COLUMN(D$1))),"")</f>
        <v/>
      </c>
      <c r="G26" s="71" t="str">
        <f t="array" ref="G26">IFERROR(INDEX(Daten_3_D,SMALL(IF((Daten_3_E=$A26)*(Daten_3_D&lt;&gt;"")*((Daten_3_C=TRUE)+(Daten_3_C="")),ROW(Daten_3_E)-ROW('3. Abschnitt'!$E$2)+1),COLUMN(E$1))),"")</f>
        <v/>
      </c>
      <c r="H26" s="71" t="str">
        <f t="array" ref="H26">IFERROR(INDEX(Daten_3_D,SMALL(IF((Daten_3_E=$A26)*(Daten_3_D&lt;&gt;"")*((Daten_3_C=TRUE)+(Daten_3_C="")),ROW(Daten_3_E)-ROW('3. Abschnitt'!$E$2)+1),COLUMN(F$1))),"")</f>
        <v/>
      </c>
      <c r="I26" s="71" t="str">
        <f t="array" ref="I26">IFERROR(INDEX(Daten_3_D,SMALL(IF((Daten_3_E=$A26)*(Daten_3_D&lt;&gt;"")*((Daten_3_C=TRUE)+(Daten_3_C="")),ROW(Daten_3_E)-ROW('3. Abschnitt'!$E$2)+1),COLUMN(G$1))),"")</f>
        <v/>
      </c>
      <c r="J26" s="71" t="str">
        <f t="array" ref="J26">IFERROR(INDEX(Daten_3_D,SMALL(IF((Daten_3_E=$A26)*(Daten_3_D&lt;&gt;"")*((Daten_3_C=TRUE)+(Daten_3_C="")),ROW(Daten_3_E)-ROW('3. Abschnitt'!$E$2)+1),COLUMN(H$1))),"")</f>
        <v/>
      </c>
      <c r="K26" s="71" t="str">
        <f t="array" ref="K26">IFERROR(INDEX(Daten_3_D,SMALL(IF((Daten_3_E=$A26)*(Daten_3_D&lt;&gt;"")*((Daten_3_C=TRUE)+(Daten_3_C="")),ROW(Daten_3_E)-ROW('3. Abschnitt'!$E$2)+1),COLUMN(I$1))),"")</f>
        <v/>
      </c>
      <c r="L26" s="71" t="str">
        <f t="array" ref="L26">IFERROR(INDEX(Daten_3_D,SMALL(IF((Daten_3_E=$A26)*(Daten_3_D&lt;&gt;"")*((Daten_3_C=TRUE)+(Daten_3_C="")),ROW(Daten_3_E)-ROW('3. Abschnitt'!$E$2)+1),COLUMN(J$1))),"")</f>
        <v/>
      </c>
      <c r="M26" s="71" t="str">
        <f t="array" ref="M26">IFERROR(INDEX(Daten_3_D,SMALL(IF((Daten_3_E=$A26)*(Daten_3_D&lt;&gt;"")*((Daten_3_C=TRUE)+(Daten_3_C="")),ROW(Daten_3_E)-ROW('3. Abschnitt'!$E$2)+1),COLUMN(K$1))),"")</f>
        <v/>
      </c>
      <c r="N26" s="71" t="str">
        <f t="array" ref="N26">IFERROR(INDEX(Daten_3_D,SMALL(IF((Daten_3_E=$A26)*(Daten_3_D&lt;&gt;"")*((Daten_3_C=TRUE)+(Daten_3_C="")),ROW(Daten_3_E)-ROW('3. Abschnitt'!$E$2)+1),COLUMN(L$1))),"")</f>
        <v/>
      </c>
      <c r="O26" s="71" t="str">
        <f t="array" ref="O26">IFERROR(INDEX(Daten_3_D,SMALL(IF((Daten_3_E=$A26)*(Daten_3_D&lt;&gt;"")*((Daten_3_C=TRUE)+(Daten_3_C="")),ROW(Daten_3_E)-ROW('3. Abschnitt'!$E$2)+1),COLUMN(M$1))),"")</f>
        <v/>
      </c>
      <c r="P26" s="71" t="str">
        <f t="array" ref="P26">IFERROR(INDEX(Daten_3_D,SMALL(IF((Daten_3_E=$A26)*(Daten_3_D&lt;&gt;"")*((Daten_3_C=TRUE)+(Daten_3_C="")),ROW(Daten_3_E)-ROW('3. Abschnitt'!$E$2)+1),COLUMN(N$1))),"")</f>
        <v/>
      </c>
      <c r="Q26" s="71" t="str">
        <f t="array" ref="Q26">IFERROR(INDEX(Daten_3_D,SMALL(IF((Daten_3_E=$A26)*(Daten_3_D&lt;&gt;"")*((Daten_3_C=TRUE)+(Daten_3_C="")),ROW(Daten_3_E)-ROW('3. Abschnitt'!$E$2)+1),COLUMN(O$1))),"")</f>
        <v/>
      </c>
      <c r="R26" s="71" t="str">
        <f t="array" ref="R26">IFERROR(INDEX(Daten_3_D,SMALL(IF((Daten_3_E=$A26)*(Daten_3_D&lt;&gt;"")*((Daten_3_C=TRUE)+(Daten_3_C="")),ROW(Daten_3_E)-ROW('3. Abschnitt'!$E$2)+1),COLUMN(P$1))),"")</f>
        <v/>
      </c>
      <c r="S26" s="71" t="str">
        <f t="array" ref="S26">IFERROR(INDEX(Daten_3_D,SMALL(IF((Daten_3_E=$A26)*(Daten_3_D&lt;&gt;"")*((Daten_3_C=TRUE)+(Daten_3_C="")),ROW(Daten_3_E)-ROW('3. Abschnitt'!$E$2)+1),COLUMN(Q$1))),"")</f>
        <v/>
      </c>
      <c r="T26" s="71" t="str">
        <f t="array" ref="T26">IFERROR(INDEX(Daten_3_D,SMALL(IF((Daten_3_E=$A26)*(Daten_3_D&lt;&gt;"")*((Daten_3_C=TRUE)+(Daten_3_C="")),ROW(Daten_3_E)-ROW('3. Abschnitt'!$E$2)+1),COLUMN(R$1))),"")</f>
        <v/>
      </c>
      <c r="U26" s="71" t="str">
        <f t="array" ref="U26">IFERROR(INDEX(Daten_3_D,SMALL(IF((Daten_3_E=$A26)*(Daten_3_D&lt;&gt;"")*((Daten_3_C=TRUE)+(Daten_3_C="")),ROW(Daten_3_E)-ROW('3. Abschnitt'!$E$2)+1),COLUMN(S$1))),"")</f>
        <v/>
      </c>
      <c r="V26" s="71" t="str">
        <f t="array" ref="V26">IFERROR(INDEX(Daten_3_D,SMALL(IF((Daten_3_E=$A26)*(Daten_3_D&lt;&gt;"")*((Daten_3_C=TRUE)+(Daten_3_C="")),ROW(Daten_3_E)-ROW('3. Abschnitt'!$E$2)+1),COLUMN(T$1))),"")</f>
        <v/>
      </c>
      <c r="W26" s="71" t="str">
        <f t="array" ref="W26">IFERROR(INDEX(Daten_3_D,SMALL(IF((Daten_3_E=$A26)*(Daten_3_D&lt;&gt;"")*((Daten_3_C=TRUE)+(Daten_3_C="")),ROW(Daten_3_E)-ROW('3. Abschnitt'!$E$2)+1),COLUMN(U$1))),"")</f>
        <v/>
      </c>
      <c r="X26" s="71" t="str">
        <f t="array" ref="X26">IFERROR(INDEX(Daten_3_D,SMALL(IF((Daten_3_E=$A26)*(Daten_3_D&lt;&gt;"")*((Daten_3_C=TRUE)+(Daten_3_C="")),ROW(Daten_3_E)-ROW('3. Abschnitt'!$E$2)+1),COLUMN(V$1))),"")</f>
        <v/>
      </c>
      <c r="Y26" s="71" t="str">
        <f t="array" ref="Y26">IFERROR(INDEX(Daten_3_D,SMALL(IF((Daten_3_E=$A26)*(Daten_3_D&lt;&gt;"")*((Daten_3_C=TRUE)+(Daten_3_C="")),ROW(Daten_3_E)-ROW('3. Abschnitt'!$E$2)+1),COLUMN(W$1))),"")</f>
        <v/>
      </c>
      <c r="Z26" s="71" t="str">
        <f t="array" ref="Z26">IFERROR(INDEX(Daten_3_D,SMALL(IF((Daten_3_E=$A26)*(Daten_3_D&lt;&gt;"")*((Daten_3_C=TRUE)+(Daten_3_C="")),ROW(Daten_3_E)-ROW('3. Abschnitt'!$E$2)+1),COLUMN(X$1))),"")</f>
        <v/>
      </c>
      <c r="AA26" s="71" t="str">
        <f t="array" ref="AA26">IFERROR(INDEX(Daten_3_D,SMALL(IF((Daten_3_E=$A26)*(Daten_3_D&lt;&gt;"")*((Daten_3_C=TRUE)+(Daten_3_C="")),ROW(Daten_3_E)-ROW('3. Abschnitt'!$E$2)+1),COLUMN(Y$1))),"")</f>
        <v/>
      </c>
      <c r="AB26" s="71" t="str">
        <f t="array" ref="AB26">IFERROR(INDEX(Daten_3_D,SMALL(IF((Daten_3_E=$A26)*(Daten_3_D&lt;&gt;"")*((Daten_3_C=TRUE)+(Daten_3_C="")),ROW(Daten_3_E)-ROW('3. Abschnitt'!$E$2)+1),COLUMN(Z$1))),"")</f>
        <v/>
      </c>
      <c r="AC26" s="71" t="str">
        <f t="shared" ref="AC26:AC31" si="3">IF(OR(AD26=0,C26="Ihre Antwort eingeben", C26="Sonstiges (bitte eingeben)"),"Frage wurde nicht beantwortet.","")</f>
        <v>Frage wurde nicht beantwortet.</v>
      </c>
      <c r="AD26" s="103">
        <f t="array" ref="AD26">SUMPRODUCT(--(C26:AB26&lt;&gt;""))</f>
        <v>0</v>
      </c>
      <c r="AE26" s="103">
        <f t="shared" si="0"/>
        <v>1</v>
      </c>
      <c r="AF26" s="103">
        <f t="shared" si="2"/>
        <v>22</v>
      </c>
      <c r="AG26" s="103">
        <f t="shared" si="1"/>
        <v>21</v>
      </c>
      <c r="AH26" s="71" t="s">
        <v>32</v>
      </c>
      <c r="AI26" s="71" t="s">
        <v>393</v>
      </c>
    </row>
    <row r="27" spans="1:35">
      <c r="A27" s="205" t="s">
        <v>179</v>
      </c>
      <c r="B27" s="94" t="str">
        <f>VLOOKUP(A27,Daten_3,3,FALSE)</f>
        <v>Wann erfolgt die Gebotsabgabe im RAM? *</v>
      </c>
      <c r="C27" s="71" t="str">
        <f t="array" ref="C27">IFERROR(INDEX(Daten_3_D,SMALL(IF((Daten_3_E=$A27)*(Daten_3_D&lt;&gt;"")*((Daten_3_C=TRUE)+(Daten_3_C="")),ROW(Daten_3_E)-ROW('3. Abschnitt'!$E$2)+1),COLUMN(A$1))),"")</f>
        <v/>
      </c>
      <c r="D27" s="71" t="str">
        <f t="array" ref="D27">IFERROR(INDEX(Daten_3_D,SMALL(IF((Daten_3_E=$A27)*(Daten_3_D&lt;&gt;"")*((Daten_3_C=TRUE)+(Daten_3_C="")),ROW(Daten_3_E)-ROW('3. Abschnitt'!$E$2)+1),COLUMN(B$1))),"")</f>
        <v/>
      </c>
      <c r="E27" s="71" t="str">
        <f t="array" ref="E27">IFERROR(INDEX(Daten_3_D,SMALL(IF((Daten_3_E=$A27)*(Daten_3_D&lt;&gt;"")*((Daten_3_C=TRUE)+(Daten_3_C="")),ROW(Daten_3_E)-ROW('3. Abschnitt'!$E$2)+1),COLUMN(C$1))),"")</f>
        <v/>
      </c>
      <c r="F27" s="71" t="str">
        <f t="array" ref="F27">IFERROR(INDEX(Daten_3_D,SMALL(IF((Daten_3_E=$A27)*(Daten_3_D&lt;&gt;"")*((Daten_3_C=TRUE)+(Daten_3_C="")),ROW(Daten_3_E)-ROW('3. Abschnitt'!$E$2)+1),COLUMN(D$1))),"")</f>
        <v/>
      </c>
      <c r="G27" s="71" t="str">
        <f t="array" ref="G27">IFERROR(INDEX(Daten_3_D,SMALL(IF((Daten_3_E=$A27)*(Daten_3_D&lt;&gt;"")*((Daten_3_C=TRUE)+(Daten_3_C="")),ROW(Daten_3_E)-ROW('3. Abschnitt'!$E$2)+1),COLUMN(E$1))),"")</f>
        <v/>
      </c>
      <c r="H27" s="71" t="str">
        <f t="array" ref="H27">IFERROR(INDEX(Daten_3_D,SMALL(IF((Daten_3_E=$A27)*(Daten_3_D&lt;&gt;"")*((Daten_3_C=TRUE)+(Daten_3_C="")),ROW(Daten_3_E)-ROW('3. Abschnitt'!$E$2)+1),COLUMN(F$1))),"")</f>
        <v/>
      </c>
      <c r="I27" s="71" t="str">
        <f t="array" ref="I27">IFERROR(INDEX(Daten_3_D,SMALL(IF((Daten_3_E=$A27)*(Daten_3_D&lt;&gt;"")*((Daten_3_C=TRUE)+(Daten_3_C="")),ROW(Daten_3_E)-ROW('3. Abschnitt'!$E$2)+1),COLUMN(G$1))),"")</f>
        <v/>
      </c>
      <c r="J27" s="71" t="str">
        <f t="array" ref="J27">IFERROR(INDEX(Daten_3_D,SMALL(IF((Daten_3_E=$A27)*(Daten_3_D&lt;&gt;"")*((Daten_3_C=TRUE)+(Daten_3_C="")),ROW(Daten_3_E)-ROW('3. Abschnitt'!$E$2)+1),COLUMN(H$1))),"")</f>
        <v/>
      </c>
      <c r="K27" s="71" t="str">
        <f t="array" ref="K27">IFERROR(INDEX(Daten_3_D,SMALL(IF((Daten_3_E=$A27)*(Daten_3_D&lt;&gt;"")*((Daten_3_C=TRUE)+(Daten_3_C="")),ROW(Daten_3_E)-ROW('3. Abschnitt'!$E$2)+1),COLUMN(I$1))),"")</f>
        <v/>
      </c>
      <c r="L27" s="71" t="str">
        <f t="array" ref="L27">IFERROR(INDEX(Daten_3_D,SMALL(IF((Daten_3_E=$A27)*(Daten_3_D&lt;&gt;"")*((Daten_3_C=TRUE)+(Daten_3_C="")),ROW(Daten_3_E)-ROW('3. Abschnitt'!$E$2)+1),COLUMN(J$1))),"")</f>
        <v/>
      </c>
      <c r="M27" s="71" t="str">
        <f t="array" ref="M27">IFERROR(INDEX(Daten_3_D,SMALL(IF((Daten_3_E=$A27)*(Daten_3_D&lt;&gt;"")*((Daten_3_C=TRUE)+(Daten_3_C="")),ROW(Daten_3_E)-ROW('3. Abschnitt'!$E$2)+1),COLUMN(K$1))),"")</f>
        <v/>
      </c>
      <c r="N27" s="71" t="str">
        <f t="array" ref="N27">IFERROR(INDEX(Daten_3_D,SMALL(IF((Daten_3_E=$A27)*(Daten_3_D&lt;&gt;"")*((Daten_3_C=TRUE)+(Daten_3_C="")),ROW(Daten_3_E)-ROW('3. Abschnitt'!$E$2)+1),COLUMN(L$1))),"")</f>
        <v/>
      </c>
      <c r="O27" s="71" t="str">
        <f t="array" ref="O27">IFERROR(INDEX(Daten_3_D,SMALL(IF((Daten_3_E=$A27)*(Daten_3_D&lt;&gt;"")*((Daten_3_C=TRUE)+(Daten_3_C="")),ROW(Daten_3_E)-ROW('3. Abschnitt'!$E$2)+1),COLUMN(M$1))),"")</f>
        <v/>
      </c>
      <c r="P27" s="71" t="str">
        <f t="array" ref="P27">IFERROR(INDEX(Daten_3_D,SMALL(IF((Daten_3_E=$A27)*(Daten_3_D&lt;&gt;"")*((Daten_3_C=TRUE)+(Daten_3_C="")),ROW(Daten_3_E)-ROW('3. Abschnitt'!$E$2)+1),COLUMN(N$1))),"")</f>
        <v/>
      </c>
      <c r="Q27" s="71" t="str">
        <f t="array" ref="Q27">IFERROR(INDEX(Daten_3_D,SMALL(IF((Daten_3_E=$A27)*(Daten_3_D&lt;&gt;"")*((Daten_3_C=TRUE)+(Daten_3_C="")),ROW(Daten_3_E)-ROW('3. Abschnitt'!$E$2)+1),COLUMN(O$1))),"")</f>
        <v/>
      </c>
      <c r="R27" s="71" t="str">
        <f t="array" ref="R27">IFERROR(INDEX(Daten_3_D,SMALL(IF((Daten_3_E=$A27)*(Daten_3_D&lt;&gt;"")*((Daten_3_C=TRUE)+(Daten_3_C="")),ROW(Daten_3_E)-ROW('3. Abschnitt'!$E$2)+1),COLUMN(P$1))),"")</f>
        <v/>
      </c>
      <c r="S27" s="71" t="str">
        <f t="array" ref="S27">IFERROR(INDEX(Daten_3_D,SMALL(IF((Daten_3_E=$A27)*(Daten_3_D&lt;&gt;"")*((Daten_3_C=TRUE)+(Daten_3_C="")),ROW(Daten_3_E)-ROW('3. Abschnitt'!$E$2)+1),COLUMN(Q$1))),"")</f>
        <v/>
      </c>
      <c r="T27" s="71" t="str">
        <f t="array" ref="T27">IFERROR(INDEX(Daten_3_D,SMALL(IF((Daten_3_E=$A27)*(Daten_3_D&lt;&gt;"")*((Daten_3_C=TRUE)+(Daten_3_C="")),ROW(Daten_3_E)-ROW('3. Abschnitt'!$E$2)+1),COLUMN(R$1))),"")</f>
        <v/>
      </c>
      <c r="U27" s="71" t="str">
        <f t="array" ref="U27">IFERROR(INDEX(Daten_3_D,SMALL(IF((Daten_3_E=$A27)*(Daten_3_D&lt;&gt;"")*((Daten_3_C=TRUE)+(Daten_3_C="")),ROW(Daten_3_E)-ROW('3. Abschnitt'!$E$2)+1),COLUMN(S$1))),"")</f>
        <v/>
      </c>
      <c r="V27" s="71" t="str">
        <f t="array" ref="V27">IFERROR(INDEX(Daten_3_D,SMALL(IF((Daten_3_E=$A27)*(Daten_3_D&lt;&gt;"")*((Daten_3_C=TRUE)+(Daten_3_C="")),ROW(Daten_3_E)-ROW('3. Abschnitt'!$E$2)+1),COLUMN(T$1))),"")</f>
        <v/>
      </c>
      <c r="W27" s="71" t="str">
        <f t="array" ref="W27">IFERROR(INDEX(Daten_3_D,SMALL(IF((Daten_3_E=$A27)*(Daten_3_D&lt;&gt;"")*((Daten_3_C=TRUE)+(Daten_3_C="")),ROW(Daten_3_E)-ROW('3. Abschnitt'!$E$2)+1),COLUMN(U$1))),"")</f>
        <v/>
      </c>
      <c r="X27" s="71" t="str">
        <f t="array" ref="X27">IFERROR(INDEX(Daten_3_D,SMALL(IF((Daten_3_E=$A27)*(Daten_3_D&lt;&gt;"")*((Daten_3_C=TRUE)+(Daten_3_C="")),ROW(Daten_3_E)-ROW('3. Abschnitt'!$E$2)+1),COLUMN(V$1))),"")</f>
        <v/>
      </c>
      <c r="Y27" s="71" t="str">
        <f t="array" ref="Y27">IFERROR(INDEX(Daten_3_D,SMALL(IF((Daten_3_E=$A27)*(Daten_3_D&lt;&gt;"")*((Daten_3_C=TRUE)+(Daten_3_C="")),ROW(Daten_3_E)-ROW('3. Abschnitt'!$E$2)+1),COLUMN(W$1))),"")</f>
        <v/>
      </c>
      <c r="Z27" s="71" t="str">
        <f t="array" ref="Z27">IFERROR(INDEX(Daten_3_D,SMALL(IF((Daten_3_E=$A27)*(Daten_3_D&lt;&gt;"")*((Daten_3_C=TRUE)+(Daten_3_C="")),ROW(Daten_3_E)-ROW('3. Abschnitt'!$E$2)+1),COLUMN(X$1))),"")</f>
        <v/>
      </c>
      <c r="AA27" s="71" t="str">
        <f t="array" ref="AA27">IFERROR(INDEX(Daten_3_D,SMALL(IF((Daten_3_E=$A27)*(Daten_3_D&lt;&gt;"")*((Daten_3_C=TRUE)+(Daten_3_C="")),ROW(Daten_3_E)-ROW('3. Abschnitt'!$E$2)+1),COLUMN(Y$1))),"")</f>
        <v/>
      </c>
      <c r="AB27" s="71" t="str">
        <f t="array" ref="AB27">IFERROR(INDEX(Daten_3_D,SMALL(IF((Daten_3_E=$A27)*(Daten_3_D&lt;&gt;"")*((Daten_3_C=TRUE)+(Daten_3_C="")),ROW(Daten_3_E)-ROW('3. Abschnitt'!$E$2)+1),COLUMN(Z$1))),"")</f>
        <v/>
      </c>
      <c r="AC27" s="71" t="str">
        <f t="shared" si="3"/>
        <v>Frage wurde nicht beantwortet.</v>
      </c>
      <c r="AD27" s="103">
        <f t="array" ref="AD27">SUMPRODUCT(--(C27:AB27&lt;&gt;""))</f>
        <v>0</v>
      </c>
      <c r="AE27" s="103">
        <f t="shared" si="0"/>
        <v>1</v>
      </c>
      <c r="AF27" s="103">
        <f t="shared" si="2"/>
        <v>23</v>
      </c>
      <c r="AG27" s="103">
        <f t="shared" si="1"/>
        <v>22</v>
      </c>
      <c r="AH27" s="71" t="s">
        <v>32</v>
      </c>
      <c r="AI27" s="71" t="s">
        <v>393</v>
      </c>
    </row>
    <row r="28" spans="1:35" ht="75">
      <c r="A28" s="205" t="s">
        <v>185</v>
      </c>
      <c r="B28" s="94" t="str">
        <f>VLOOKUP(A28,Daten_3,3,FALSE)</f>
        <v>Falls gesetzliche oder regulatorische Vorgaben es vorgeben, werden die bezuschlagten Regelleistungszeitscheiben im Rahmen der Redispatch Potentialmeldungen dem Einsatzverantwortlichen (EIV) bzw. dem Anschlussnetzbetreiber mitgeteilt? *</v>
      </c>
      <c r="C28" s="71" t="str">
        <f t="array" ref="C28">IFERROR(INDEX(Daten_3_D,SMALL(IF((Daten_3_E=$A28)*(Daten_3_D&lt;&gt;"")*((Daten_3_C=TRUE)+(Daten_3_C="")),ROW(Daten_3_E)-ROW('3. Abschnitt'!$E$2)+1),COLUMN(A$1))),"")</f>
        <v/>
      </c>
      <c r="D28" s="71" t="str">
        <f t="array" ref="D28">IFERROR(INDEX(Daten_3_D,SMALL(IF((Daten_3_E=$A28)*(Daten_3_D&lt;&gt;"")*((Daten_3_C=TRUE)+(Daten_3_C="")),ROW(Daten_3_E)-ROW('3. Abschnitt'!$E$2)+1),COLUMN(B$1))),"")</f>
        <v/>
      </c>
      <c r="E28" s="71" t="str">
        <f t="array" ref="E28">IFERROR(INDEX(Daten_3_D,SMALL(IF((Daten_3_E=$A28)*(Daten_3_D&lt;&gt;"")*((Daten_3_C=TRUE)+(Daten_3_C="")),ROW(Daten_3_E)-ROW('3. Abschnitt'!$E$2)+1),COLUMN(C$1))),"")</f>
        <v/>
      </c>
      <c r="F28" s="71" t="str">
        <f t="array" ref="F28">IFERROR(INDEX(Daten_3_D,SMALL(IF((Daten_3_E=$A28)*(Daten_3_D&lt;&gt;"")*((Daten_3_C=TRUE)+(Daten_3_C="")),ROW(Daten_3_E)-ROW('3. Abschnitt'!$E$2)+1),COLUMN(D$1))),"")</f>
        <v/>
      </c>
      <c r="G28" s="71" t="str">
        <f t="array" ref="G28">IFERROR(INDEX(Daten_3_D,SMALL(IF((Daten_3_E=$A28)*(Daten_3_D&lt;&gt;"")*((Daten_3_C=TRUE)+(Daten_3_C="")),ROW(Daten_3_E)-ROW('3. Abschnitt'!$E$2)+1),COLUMN(E$1))),"")</f>
        <v/>
      </c>
      <c r="H28" s="71" t="str">
        <f t="array" ref="H28">IFERROR(INDEX(Daten_3_D,SMALL(IF((Daten_3_E=$A28)*(Daten_3_D&lt;&gt;"")*((Daten_3_C=TRUE)+(Daten_3_C="")),ROW(Daten_3_E)-ROW('3. Abschnitt'!$E$2)+1),COLUMN(F$1))),"")</f>
        <v/>
      </c>
      <c r="I28" s="71" t="str">
        <f t="array" ref="I28">IFERROR(INDEX(Daten_3_D,SMALL(IF((Daten_3_E=$A28)*(Daten_3_D&lt;&gt;"")*((Daten_3_C=TRUE)+(Daten_3_C="")),ROW(Daten_3_E)-ROW('3. Abschnitt'!$E$2)+1),COLUMN(G$1))),"")</f>
        <v/>
      </c>
      <c r="J28" s="71" t="str">
        <f t="array" ref="J28">IFERROR(INDEX(Daten_3_D,SMALL(IF((Daten_3_E=$A28)*(Daten_3_D&lt;&gt;"")*((Daten_3_C=TRUE)+(Daten_3_C="")),ROW(Daten_3_E)-ROW('3. Abschnitt'!$E$2)+1),COLUMN(H$1))),"")</f>
        <v/>
      </c>
      <c r="K28" s="71" t="str">
        <f t="array" ref="K28">IFERROR(INDEX(Daten_3_D,SMALL(IF((Daten_3_E=$A28)*(Daten_3_D&lt;&gt;"")*((Daten_3_C=TRUE)+(Daten_3_C="")),ROW(Daten_3_E)-ROW('3. Abschnitt'!$E$2)+1),COLUMN(I$1))),"")</f>
        <v/>
      </c>
      <c r="L28" s="71" t="str">
        <f t="array" ref="L28">IFERROR(INDEX(Daten_3_D,SMALL(IF((Daten_3_E=$A28)*(Daten_3_D&lt;&gt;"")*((Daten_3_C=TRUE)+(Daten_3_C="")),ROW(Daten_3_E)-ROW('3. Abschnitt'!$E$2)+1),COLUMN(J$1))),"")</f>
        <v/>
      </c>
      <c r="M28" s="71" t="str">
        <f t="array" ref="M28">IFERROR(INDEX(Daten_3_D,SMALL(IF((Daten_3_E=$A28)*(Daten_3_D&lt;&gt;"")*((Daten_3_C=TRUE)+(Daten_3_C="")),ROW(Daten_3_E)-ROW('3. Abschnitt'!$E$2)+1),COLUMN(K$1))),"")</f>
        <v/>
      </c>
      <c r="N28" s="71" t="str">
        <f t="array" ref="N28">IFERROR(INDEX(Daten_3_D,SMALL(IF((Daten_3_E=$A28)*(Daten_3_D&lt;&gt;"")*((Daten_3_C=TRUE)+(Daten_3_C="")),ROW(Daten_3_E)-ROW('3. Abschnitt'!$E$2)+1),COLUMN(L$1))),"")</f>
        <v/>
      </c>
      <c r="O28" s="71" t="str">
        <f t="array" ref="O28">IFERROR(INDEX(Daten_3_D,SMALL(IF((Daten_3_E=$A28)*(Daten_3_D&lt;&gt;"")*((Daten_3_C=TRUE)+(Daten_3_C="")),ROW(Daten_3_E)-ROW('3. Abschnitt'!$E$2)+1),COLUMN(M$1))),"")</f>
        <v/>
      </c>
      <c r="P28" s="71" t="str">
        <f t="array" ref="P28">IFERROR(INDEX(Daten_3_D,SMALL(IF((Daten_3_E=$A28)*(Daten_3_D&lt;&gt;"")*((Daten_3_C=TRUE)+(Daten_3_C="")),ROW(Daten_3_E)-ROW('3. Abschnitt'!$E$2)+1),COLUMN(N$1))),"")</f>
        <v/>
      </c>
      <c r="Q28" s="71" t="str">
        <f t="array" ref="Q28">IFERROR(INDEX(Daten_3_D,SMALL(IF((Daten_3_E=$A28)*(Daten_3_D&lt;&gt;"")*((Daten_3_C=TRUE)+(Daten_3_C="")),ROW(Daten_3_E)-ROW('3. Abschnitt'!$E$2)+1),COLUMN(O$1))),"")</f>
        <v/>
      </c>
      <c r="R28" s="71" t="str">
        <f t="array" ref="R28">IFERROR(INDEX(Daten_3_D,SMALL(IF((Daten_3_E=$A28)*(Daten_3_D&lt;&gt;"")*((Daten_3_C=TRUE)+(Daten_3_C="")),ROW(Daten_3_E)-ROW('3. Abschnitt'!$E$2)+1),COLUMN(P$1))),"")</f>
        <v/>
      </c>
      <c r="S28" s="71" t="str">
        <f t="array" ref="S28">IFERROR(INDEX(Daten_3_D,SMALL(IF((Daten_3_E=$A28)*(Daten_3_D&lt;&gt;"")*((Daten_3_C=TRUE)+(Daten_3_C="")),ROW(Daten_3_E)-ROW('3. Abschnitt'!$E$2)+1),COLUMN(Q$1))),"")</f>
        <v/>
      </c>
      <c r="T28" s="71" t="str">
        <f t="array" ref="T28">IFERROR(INDEX(Daten_3_D,SMALL(IF((Daten_3_E=$A28)*(Daten_3_D&lt;&gt;"")*((Daten_3_C=TRUE)+(Daten_3_C="")),ROW(Daten_3_E)-ROW('3. Abschnitt'!$E$2)+1),COLUMN(R$1))),"")</f>
        <v/>
      </c>
      <c r="U28" s="71" t="str">
        <f t="array" ref="U28">IFERROR(INDEX(Daten_3_D,SMALL(IF((Daten_3_E=$A28)*(Daten_3_D&lt;&gt;"")*((Daten_3_C=TRUE)+(Daten_3_C="")),ROW(Daten_3_E)-ROW('3. Abschnitt'!$E$2)+1),COLUMN(S$1))),"")</f>
        <v/>
      </c>
      <c r="V28" s="71" t="str">
        <f t="array" ref="V28">IFERROR(INDEX(Daten_3_D,SMALL(IF((Daten_3_E=$A28)*(Daten_3_D&lt;&gt;"")*((Daten_3_C=TRUE)+(Daten_3_C="")),ROW(Daten_3_E)-ROW('3. Abschnitt'!$E$2)+1),COLUMN(T$1))),"")</f>
        <v/>
      </c>
      <c r="W28" s="71" t="str">
        <f t="array" ref="W28">IFERROR(INDEX(Daten_3_D,SMALL(IF((Daten_3_E=$A28)*(Daten_3_D&lt;&gt;"")*((Daten_3_C=TRUE)+(Daten_3_C="")),ROW(Daten_3_E)-ROW('3. Abschnitt'!$E$2)+1),COLUMN(U$1))),"")</f>
        <v/>
      </c>
      <c r="X28" s="71" t="str">
        <f t="array" ref="X28">IFERROR(INDEX(Daten_3_D,SMALL(IF((Daten_3_E=$A28)*(Daten_3_D&lt;&gt;"")*((Daten_3_C=TRUE)+(Daten_3_C="")),ROW(Daten_3_E)-ROW('3. Abschnitt'!$E$2)+1),COLUMN(V$1))),"")</f>
        <v/>
      </c>
      <c r="Y28" s="71" t="str">
        <f t="array" ref="Y28">IFERROR(INDEX(Daten_3_D,SMALL(IF((Daten_3_E=$A28)*(Daten_3_D&lt;&gt;"")*((Daten_3_C=TRUE)+(Daten_3_C="")),ROW(Daten_3_E)-ROW('3. Abschnitt'!$E$2)+1),COLUMN(W$1))),"")</f>
        <v/>
      </c>
      <c r="Z28" s="71" t="str">
        <f t="array" ref="Z28">IFERROR(INDEX(Daten_3_D,SMALL(IF((Daten_3_E=$A28)*(Daten_3_D&lt;&gt;"")*((Daten_3_C=TRUE)+(Daten_3_C="")),ROW(Daten_3_E)-ROW('3. Abschnitt'!$E$2)+1),COLUMN(X$1))),"")</f>
        <v/>
      </c>
      <c r="AA28" s="71" t="str">
        <f t="array" ref="AA28">IFERROR(INDEX(Daten_3_D,SMALL(IF((Daten_3_E=$A28)*(Daten_3_D&lt;&gt;"")*((Daten_3_C=TRUE)+(Daten_3_C="")),ROW(Daten_3_E)-ROW('3. Abschnitt'!$E$2)+1),COLUMN(Y$1))),"")</f>
        <v/>
      </c>
      <c r="AB28" s="71" t="str">
        <f t="array" ref="AB28">IFERROR(INDEX(Daten_3_D,SMALL(IF((Daten_3_E=$A28)*(Daten_3_D&lt;&gt;"")*((Daten_3_C=TRUE)+(Daten_3_C="")),ROW(Daten_3_E)-ROW('3. Abschnitt'!$E$2)+1),COLUMN(Z$1))),"")</f>
        <v/>
      </c>
      <c r="AC28" s="71" t="str">
        <f t="shared" si="3"/>
        <v>Frage wurde nicht beantwortet.</v>
      </c>
      <c r="AD28" s="103">
        <f t="array" ref="AD28">SUMPRODUCT(--(C28:AB28&lt;&gt;""))</f>
        <v>0</v>
      </c>
      <c r="AE28" s="103">
        <f t="shared" si="0"/>
        <v>1</v>
      </c>
      <c r="AF28" s="103">
        <f t="shared" si="2"/>
        <v>24</v>
      </c>
      <c r="AG28" s="103">
        <f t="shared" si="1"/>
        <v>23</v>
      </c>
      <c r="AH28" s="71" t="s">
        <v>32</v>
      </c>
      <c r="AI28" s="71" t="s">
        <v>393</v>
      </c>
    </row>
    <row r="29" spans="1:35" ht="60">
      <c r="A29" s="205" t="s">
        <v>188</v>
      </c>
      <c r="B29" s="94" t="str">
        <f>VLOOKUP(A29,Daten_3,3,FALSE)</f>
        <v>Über wie viele Marktzugänge verfügen Sie, um z.B. Nachladegeschäfte (bei speicherbegrenzten Einheiten) oder die Bewirtschaftung von Nachholeffekten durchführen zu können? *</v>
      </c>
      <c r="C29" s="71" t="str">
        <f t="array" ref="C29">IFERROR(INDEX(Daten_3_D,SMALL(IF((Daten_3_E=$A29)*(Daten_3_D&lt;&gt;"")*((Daten_3_C=TRUE)+(Daten_3_C="")),ROW(Daten_3_E)-ROW('3. Abschnitt'!$E$2)+1),COLUMN(A$1))),"")</f>
        <v/>
      </c>
      <c r="D29" s="71" t="str">
        <f t="array" ref="D29">IFERROR(INDEX(Daten_3_D,SMALL(IF((Daten_3_E=$A29)*(Daten_3_D&lt;&gt;"")*((Daten_3_C=TRUE)+(Daten_3_C="")),ROW(Daten_3_E)-ROW('3. Abschnitt'!$E$2)+1),COLUMN(B$1))),"")</f>
        <v/>
      </c>
      <c r="E29" s="71" t="str">
        <f t="array" ref="E29">IFERROR(INDEX(Daten_3_D,SMALL(IF((Daten_3_E=$A29)*(Daten_3_D&lt;&gt;"")*((Daten_3_C=TRUE)+(Daten_3_C="")),ROW(Daten_3_E)-ROW('3. Abschnitt'!$E$2)+1),COLUMN(C$1))),"")</f>
        <v/>
      </c>
      <c r="F29" s="71" t="str">
        <f t="array" ref="F29">IFERROR(INDEX(Daten_3_D,SMALL(IF((Daten_3_E=$A29)*(Daten_3_D&lt;&gt;"")*((Daten_3_C=TRUE)+(Daten_3_C="")),ROW(Daten_3_E)-ROW('3. Abschnitt'!$E$2)+1),COLUMN(D$1))),"")</f>
        <v/>
      </c>
      <c r="G29" s="71" t="str">
        <f t="array" ref="G29">IFERROR(INDEX(Daten_3_D,SMALL(IF((Daten_3_E=$A29)*(Daten_3_D&lt;&gt;"")*((Daten_3_C=TRUE)+(Daten_3_C="")),ROW(Daten_3_E)-ROW('3. Abschnitt'!$E$2)+1),COLUMN(E$1))),"")</f>
        <v/>
      </c>
      <c r="H29" s="71" t="str">
        <f t="array" ref="H29">IFERROR(INDEX(Daten_3_D,SMALL(IF((Daten_3_E=$A29)*(Daten_3_D&lt;&gt;"")*((Daten_3_C=TRUE)+(Daten_3_C="")),ROW(Daten_3_E)-ROW('3. Abschnitt'!$E$2)+1),COLUMN(F$1))),"")</f>
        <v/>
      </c>
      <c r="I29" s="71" t="str">
        <f t="array" ref="I29">IFERROR(INDEX(Daten_3_D,SMALL(IF((Daten_3_E=$A29)*(Daten_3_D&lt;&gt;"")*((Daten_3_C=TRUE)+(Daten_3_C="")),ROW(Daten_3_E)-ROW('3. Abschnitt'!$E$2)+1),COLUMN(G$1))),"")</f>
        <v/>
      </c>
      <c r="J29" s="71" t="str">
        <f t="array" ref="J29">IFERROR(INDEX(Daten_3_D,SMALL(IF((Daten_3_E=$A29)*(Daten_3_D&lt;&gt;"")*((Daten_3_C=TRUE)+(Daten_3_C="")),ROW(Daten_3_E)-ROW('3. Abschnitt'!$E$2)+1),COLUMN(H$1))),"")</f>
        <v/>
      </c>
      <c r="K29" s="71" t="str">
        <f t="array" ref="K29">IFERROR(INDEX(Daten_3_D,SMALL(IF((Daten_3_E=$A29)*(Daten_3_D&lt;&gt;"")*((Daten_3_C=TRUE)+(Daten_3_C="")),ROW(Daten_3_E)-ROW('3. Abschnitt'!$E$2)+1),COLUMN(I$1))),"")</f>
        <v/>
      </c>
      <c r="L29" s="71" t="str">
        <f t="array" ref="L29">IFERROR(INDEX(Daten_3_D,SMALL(IF((Daten_3_E=$A29)*(Daten_3_D&lt;&gt;"")*((Daten_3_C=TRUE)+(Daten_3_C="")),ROW(Daten_3_E)-ROW('3. Abschnitt'!$E$2)+1),COLUMN(J$1))),"")</f>
        <v/>
      </c>
      <c r="M29" s="71" t="str">
        <f t="array" ref="M29">IFERROR(INDEX(Daten_3_D,SMALL(IF((Daten_3_E=$A29)*(Daten_3_D&lt;&gt;"")*((Daten_3_C=TRUE)+(Daten_3_C="")),ROW(Daten_3_E)-ROW('3. Abschnitt'!$E$2)+1),COLUMN(K$1))),"")</f>
        <v/>
      </c>
      <c r="N29" s="71" t="str">
        <f t="array" ref="N29">IFERROR(INDEX(Daten_3_D,SMALL(IF((Daten_3_E=$A29)*(Daten_3_D&lt;&gt;"")*((Daten_3_C=TRUE)+(Daten_3_C="")),ROW(Daten_3_E)-ROW('3. Abschnitt'!$E$2)+1),COLUMN(L$1))),"")</f>
        <v/>
      </c>
      <c r="O29" s="71" t="str">
        <f t="array" ref="O29">IFERROR(INDEX(Daten_3_D,SMALL(IF((Daten_3_E=$A29)*(Daten_3_D&lt;&gt;"")*((Daten_3_C=TRUE)+(Daten_3_C="")),ROW(Daten_3_E)-ROW('3. Abschnitt'!$E$2)+1),COLUMN(M$1))),"")</f>
        <v/>
      </c>
      <c r="P29" s="71" t="str">
        <f t="array" ref="P29">IFERROR(INDEX(Daten_3_D,SMALL(IF((Daten_3_E=$A29)*(Daten_3_D&lt;&gt;"")*((Daten_3_C=TRUE)+(Daten_3_C="")),ROW(Daten_3_E)-ROW('3. Abschnitt'!$E$2)+1),COLUMN(N$1))),"")</f>
        <v/>
      </c>
      <c r="Q29" s="71" t="str">
        <f t="array" ref="Q29">IFERROR(INDEX(Daten_3_D,SMALL(IF((Daten_3_E=$A29)*(Daten_3_D&lt;&gt;"")*((Daten_3_C=TRUE)+(Daten_3_C="")),ROW(Daten_3_E)-ROW('3. Abschnitt'!$E$2)+1),COLUMN(O$1))),"")</f>
        <v/>
      </c>
      <c r="R29" s="71" t="str">
        <f t="array" ref="R29">IFERROR(INDEX(Daten_3_D,SMALL(IF((Daten_3_E=$A29)*(Daten_3_D&lt;&gt;"")*((Daten_3_C=TRUE)+(Daten_3_C="")),ROW(Daten_3_E)-ROW('3. Abschnitt'!$E$2)+1),COLUMN(P$1))),"")</f>
        <v/>
      </c>
      <c r="S29" s="71" t="str">
        <f t="array" ref="S29">IFERROR(INDEX(Daten_3_D,SMALL(IF((Daten_3_E=$A29)*(Daten_3_D&lt;&gt;"")*((Daten_3_C=TRUE)+(Daten_3_C="")),ROW(Daten_3_E)-ROW('3. Abschnitt'!$E$2)+1),COLUMN(Q$1))),"")</f>
        <v/>
      </c>
      <c r="T29" s="71" t="str">
        <f t="array" ref="T29">IFERROR(INDEX(Daten_3_D,SMALL(IF((Daten_3_E=$A29)*(Daten_3_D&lt;&gt;"")*((Daten_3_C=TRUE)+(Daten_3_C="")),ROW(Daten_3_E)-ROW('3. Abschnitt'!$E$2)+1),COLUMN(R$1))),"")</f>
        <v/>
      </c>
      <c r="U29" s="71" t="str">
        <f t="array" ref="U29">IFERROR(INDEX(Daten_3_D,SMALL(IF((Daten_3_E=$A29)*(Daten_3_D&lt;&gt;"")*((Daten_3_C=TRUE)+(Daten_3_C="")),ROW(Daten_3_E)-ROW('3. Abschnitt'!$E$2)+1),COLUMN(S$1))),"")</f>
        <v/>
      </c>
      <c r="V29" s="71" t="str">
        <f t="array" ref="V29">IFERROR(INDEX(Daten_3_D,SMALL(IF((Daten_3_E=$A29)*(Daten_3_D&lt;&gt;"")*((Daten_3_C=TRUE)+(Daten_3_C="")),ROW(Daten_3_E)-ROW('3. Abschnitt'!$E$2)+1),COLUMN(T$1))),"")</f>
        <v/>
      </c>
      <c r="W29" s="71" t="str">
        <f t="array" ref="W29">IFERROR(INDEX(Daten_3_D,SMALL(IF((Daten_3_E=$A29)*(Daten_3_D&lt;&gt;"")*((Daten_3_C=TRUE)+(Daten_3_C="")),ROW(Daten_3_E)-ROW('3. Abschnitt'!$E$2)+1),COLUMN(U$1))),"")</f>
        <v/>
      </c>
      <c r="X29" s="71" t="str">
        <f t="array" ref="X29">IFERROR(INDEX(Daten_3_D,SMALL(IF((Daten_3_E=$A29)*(Daten_3_D&lt;&gt;"")*((Daten_3_C=TRUE)+(Daten_3_C="")),ROW(Daten_3_E)-ROW('3. Abschnitt'!$E$2)+1),COLUMN(V$1))),"")</f>
        <v/>
      </c>
      <c r="Y29" s="71" t="str">
        <f t="array" ref="Y29">IFERROR(INDEX(Daten_3_D,SMALL(IF((Daten_3_E=$A29)*(Daten_3_D&lt;&gt;"")*((Daten_3_C=TRUE)+(Daten_3_C="")),ROW(Daten_3_E)-ROW('3. Abschnitt'!$E$2)+1),COLUMN(W$1))),"")</f>
        <v/>
      </c>
      <c r="Z29" s="71" t="str">
        <f t="array" ref="Z29">IFERROR(INDEX(Daten_3_D,SMALL(IF((Daten_3_E=$A29)*(Daten_3_D&lt;&gt;"")*((Daten_3_C=TRUE)+(Daten_3_C="")),ROW(Daten_3_E)-ROW('3. Abschnitt'!$E$2)+1),COLUMN(X$1))),"")</f>
        <v/>
      </c>
      <c r="AA29" s="71" t="str">
        <f t="array" ref="AA29">IFERROR(INDEX(Daten_3_D,SMALL(IF((Daten_3_E=$A29)*(Daten_3_D&lt;&gt;"")*((Daten_3_C=TRUE)+(Daten_3_C="")),ROW(Daten_3_E)-ROW('3. Abschnitt'!$E$2)+1),COLUMN(Y$1))),"")</f>
        <v/>
      </c>
      <c r="AB29" s="71" t="str">
        <f t="array" ref="AB29">IFERROR(INDEX(Daten_3_D,SMALL(IF((Daten_3_E=$A29)*(Daten_3_D&lt;&gt;"")*((Daten_3_C=TRUE)+(Daten_3_C="")),ROW(Daten_3_E)-ROW('3. Abschnitt'!$E$2)+1),COLUMN(Z$1))),"")</f>
        <v/>
      </c>
      <c r="AC29" s="71" t="str">
        <f t="shared" si="3"/>
        <v>Frage wurde nicht beantwortet.</v>
      </c>
      <c r="AD29" s="103">
        <f t="array" ref="AD29">SUMPRODUCT(--(C29:AB29&lt;&gt;""))</f>
        <v>0</v>
      </c>
      <c r="AE29" s="103">
        <f t="shared" si="0"/>
        <v>1</v>
      </c>
      <c r="AF29" s="103">
        <f t="shared" si="2"/>
        <v>25</v>
      </c>
      <c r="AG29" s="103">
        <f t="shared" si="1"/>
        <v>24</v>
      </c>
      <c r="AH29" s="71" t="s">
        <v>32</v>
      </c>
      <c r="AI29" s="71" t="s">
        <v>393</v>
      </c>
    </row>
    <row r="30" spans="1:35" ht="30">
      <c r="A30" s="205" t="s">
        <v>196</v>
      </c>
      <c r="B30" s="94" t="str">
        <f>VLOOKUP(A30,Daten_3,3,FALSE)</f>
        <v>Wie ermitteln Sie den Arbeitspunkt (bzw. den  vorauseilenden Arbeitspunkt) für Ihren Pool? *</v>
      </c>
      <c r="C30" s="71" t="str">
        <f t="array" ref="C30">IFERROR(INDEX(Daten_3_D,SMALL(IF((Daten_3_E=$A30)*(Daten_3_D&lt;&gt;"")*((Daten_3_C=TRUE)+(Daten_3_C="")),ROW(Daten_3_E)-ROW('3. Abschnitt'!$E$2)+1),COLUMN(A$1))),"")</f>
        <v/>
      </c>
      <c r="D30" s="71" t="str">
        <f t="array" ref="D30">IFERROR(INDEX(Daten_3_D,SMALL(IF((Daten_3_E=$A30)*(Daten_3_D&lt;&gt;"")*((Daten_3_C=TRUE)+(Daten_3_C="")),ROW(Daten_3_E)-ROW('3. Abschnitt'!$E$2)+1),COLUMN(B$1))),"")</f>
        <v/>
      </c>
      <c r="E30" s="71" t="str">
        <f t="array" ref="E30">IFERROR(INDEX(Daten_3_D,SMALL(IF((Daten_3_E=$A30)*(Daten_3_D&lt;&gt;"")*((Daten_3_C=TRUE)+(Daten_3_C="")),ROW(Daten_3_E)-ROW('3. Abschnitt'!$E$2)+1),COLUMN(C$1))),"")</f>
        <v/>
      </c>
      <c r="F30" s="71" t="str">
        <f t="array" ref="F30">IFERROR(INDEX(Daten_3_D,SMALL(IF((Daten_3_E=$A30)*(Daten_3_D&lt;&gt;"")*((Daten_3_C=TRUE)+(Daten_3_C="")),ROW(Daten_3_E)-ROW('3. Abschnitt'!$E$2)+1),COLUMN(D$1))),"")</f>
        <v/>
      </c>
      <c r="G30" s="71" t="str">
        <f t="array" ref="G30">IFERROR(INDEX(Daten_3_D,SMALL(IF((Daten_3_E=$A30)*(Daten_3_D&lt;&gt;"")*((Daten_3_C=TRUE)+(Daten_3_C="")),ROW(Daten_3_E)-ROW('3. Abschnitt'!$E$2)+1),COLUMN(E$1))),"")</f>
        <v/>
      </c>
      <c r="H30" s="71" t="str">
        <f t="array" ref="H30">IFERROR(INDEX(Daten_3_D,SMALL(IF((Daten_3_E=$A30)*(Daten_3_D&lt;&gt;"")*((Daten_3_C=TRUE)+(Daten_3_C="")),ROW(Daten_3_E)-ROW('3. Abschnitt'!$E$2)+1),COLUMN(F$1))),"")</f>
        <v/>
      </c>
      <c r="I30" s="71" t="str">
        <f t="array" ref="I30">IFERROR(INDEX(Daten_3_D,SMALL(IF((Daten_3_E=$A30)*(Daten_3_D&lt;&gt;"")*((Daten_3_C=TRUE)+(Daten_3_C="")),ROW(Daten_3_E)-ROW('3. Abschnitt'!$E$2)+1),COLUMN(G$1))),"")</f>
        <v/>
      </c>
      <c r="J30" s="71" t="str">
        <f t="array" ref="J30">IFERROR(INDEX(Daten_3_D,SMALL(IF((Daten_3_E=$A30)*(Daten_3_D&lt;&gt;"")*((Daten_3_C=TRUE)+(Daten_3_C="")),ROW(Daten_3_E)-ROW('3. Abschnitt'!$E$2)+1),COLUMN(H$1))),"")</f>
        <v/>
      </c>
      <c r="K30" s="71" t="str">
        <f t="array" ref="K30">IFERROR(INDEX(Daten_3_D,SMALL(IF((Daten_3_E=$A30)*(Daten_3_D&lt;&gt;"")*((Daten_3_C=TRUE)+(Daten_3_C="")),ROW(Daten_3_E)-ROW('3. Abschnitt'!$E$2)+1),COLUMN(I$1))),"")</f>
        <v/>
      </c>
      <c r="L30" s="71" t="str">
        <f t="array" ref="L30">IFERROR(INDEX(Daten_3_D,SMALL(IF((Daten_3_E=$A30)*(Daten_3_D&lt;&gt;"")*((Daten_3_C=TRUE)+(Daten_3_C="")),ROW(Daten_3_E)-ROW('3. Abschnitt'!$E$2)+1),COLUMN(J$1))),"")</f>
        <v/>
      </c>
      <c r="M30" s="71" t="str">
        <f t="array" ref="M30">IFERROR(INDEX(Daten_3_D,SMALL(IF((Daten_3_E=$A30)*(Daten_3_D&lt;&gt;"")*((Daten_3_C=TRUE)+(Daten_3_C="")),ROW(Daten_3_E)-ROW('3. Abschnitt'!$E$2)+1),COLUMN(K$1))),"")</f>
        <v/>
      </c>
      <c r="N30" s="71" t="str">
        <f t="array" ref="N30">IFERROR(INDEX(Daten_3_D,SMALL(IF((Daten_3_E=$A30)*(Daten_3_D&lt;&gt;"")*((Daten_3_C=TRUE)+(Daten_3_C="")),ROW(Daten_3_E)-ROW('3. Abschnitt'!$E$2)+1),COLUMN(L$1))),"")</f>
        <v/>
      </c>
      <c r="O30" s="71" t="str">
        <f t="array" ref="O30">IFERROR(INDEX(Daten_3_D,SMALL(IF((Daten_3_E=$A30)*(Daten_3_D&lt;&gt;"")*((Daten_3_C=TRUE)+(Daten_3_C="")),ROW(Daten_3_E)-ROW('3. Abschnitt'!$E$2)+1),COLUMN(M$1))),"")</f>
        <v/>
      </c>
      <c r="P30" s="71" t="str">
        <f t="array" ref="P30">IFERROR(INDEX(Daten_3_D,SMALL(IF((Daten_3_E=$A30)*(Daten_3_D&lt;&gt;"")*((Daten_3_C=TRUE)+(Daten_3_C="")),ROW(Daten_3_E)-ROW('3. Abschnitt'!$E$2)+1),COLUMN(N$1))),"")</f>
        <v/>
      </c>
      <c r="Q30" s="71" t="str">
        <f t="array" ref="Q30">IFERROR(INDEX(Daten_3_D,SMALL(IF((Daten_3_E=$A30)*(Daten_3_D&lt;&gt;"")*((Daten_3_C=TRUE)+(Daten_3_C="")),ROW(Daten_3_E)-ROW('3. Abschnitt'!$E$2)+1),COLUMN(O$1))),"")</f>
        <v/>
      </c>
      <c r="R30" s="71" t="str">
        <f t="array" ref="R30">IFERROR(INDEX(Daten_3_D,SMALL(IF((Daten_3_E=$A30)*(Daten_3_D&lt;&gt;"")*((Daten_3_C=TRUE)+(Daten_3_C="")),ROW(Daten_3_E)-ROW('3. Abschnitt'!$E$2)+1),COLUMN(P$1))),"")</f>
        <v/>
      </c>
      <c r="S30" s="71" t="str">
        <f t="array" ref="S30">IFERROR(INDEX(Daten_3_D,SMALL(IF((Daten_3_E=$A30)*(Daten_3_D&lt;&gt;"")*((Daten_3_C=TRUE)+(Daten_3_C="")),ROW(Daten_3_E)-ROW('3. Abschnitt'!$E$2)+1),COLUMN(Q$1))),"")</f>
        <v/>
      </c>
      <c r="T30" s="71" t="str">
        <f t="array" ref="T30">IFERROR(INDEX(Daten_3_D,SMALL(IF((Daten_3_E=$A30)*(Daten_3_D&lt;&gt;"")*((Daten_3_C=TRUE)+(Daten_3_C="")),ROW(Daten_3_E)-ROW('3. Abschnitt'!$E$2)+1),COLUMN(R$1))),"")</f>
        <v/>
      </c>
      <c r="U30" s="71" t="str">
        <f t="array" ref="U30">IFERROR(INDEX(Daten_3_D,SMALL(IF((Daten_3_E=$A30)*(Daten_3_D&lt;&gt;"")*((Daten_3_C=TRUE)+(Daten_3_C="")),ROW(Daten_3_E)-ROW('3. Abschnitt'!$E$2)+1),COLUMN(S$1))),"")</f>
        <v/>
      </c>
      <c r="V30" s="71" t="str">
        <f t="array" ref="V30">IFERROR(INDEX(Daten_3_D,SMALL(IF((Daten_3_E=$A30)*(Daten_3_D&lt;&gt;"")*((Daten_3_C=TRUE)+(Daten_3_C="")),ROW(Daten_3_E)-ROW('3. Abschnitt'!$E$2)+1),COLUMN(T$1))),"")</f>
        <v/>
      </c>
      <c r="W30" s="71" t="str">
        <f t="array" ref="W30">IFERROR(INDEX(Daten_3_D,SMALL(IF((Daten_3_E=$A30)*(Daten_3_D&lt;&gt;"")*((Daten_3_C=TRUE)+(Daten_3_C="")),ROW(Daten_3_E)-ROW('3. Abschnitt'!$E$2)+1),COLUMN(U$1))),"")</f>
        <v/>
      </c>
      <c r="X30" s="71" t="str">
        <f t="array" ref="X30">IFERROR(INDEX(Daten_3_D,SMALL(IF((Daten_3_E=$A30)*(Daten_3_D&lt;&gt;"")*((Daten_3_C=TRUE)+(Daten_3_C="")),ROW(Daten_3_E)-ROW('3. Abschnitt'!$E$2)+1),COLUMN(V$1))),"")</f>
        <v/>
      </c>
      <c r="Y30" s="71" t="str">
        <f t="array" ref="Y30">IFERROR(INDEX(Daten_3_D,SMALL(IF((Daten_3_E=$A30)*(Daten_3_D&lt;&gt;"")*((Daten_3_C=TRUE)+(Daten_3_C="")),ROW(Daten_3_E)-ROW('3. Abschnitt'!$E$2)+1),COLUMN(W$1))),"")</f>
        <v/>
      </c>
      <c r="Z30" s="71" t="str">
        <f t="array" ref="Z30">IFERROR(INDEX(Daten_3_D,SMALL(IF((Daten_3_E=$A30)*(Daten_3_D&lt;&gt;"")*((Daten_3_C=TRUE)+(Daten_3_C="")),ROW(Daten_3_E)-ROW('3. Abschnitt'!$E$2)+1),COLUMN(X$1))),"")</f>
        <v/>
      </c>
      <c r="AA30" s="71" t="str">
        <f t="array" ref="AA30">IFERROR(INDEX(Daten_3_D,SMALL(IF((Daten_3_E=$A30)*(Daten_3_D&lt;&gt;"")*((Daten_3_C=TRUE)+(Daten_3_C="")),ROW(Daten_3_E)-ROW('3. Abschnitt'!$E$2)+1),COLUMN(Y$1))),"")</f>
        <v/>
      </c>
      <c r="AB30" s="71" t="str">
        <f t="array" ref="AB30">IFERROR(INDEX(Daten_3_D,SMALL(IF((Daten_3_E=$A30)*(Daten_3_D&lt;&gt;"")*((Daten_3_C=TRUE)+(Daten_3_C="")),ROW(Daten_3_E)-ROW('3. Abschnitt'!$E$2)+1),COLUMN(Z$1))),"")</f>
        <v/>
      </c>
      <c r="AC30" s="71" t="str">
        <f t="shared" si="3"/>
        <v>Frage wurde nicht beantwortet.</v>
      </c>
      <c r="AD30" s="103">
        <f t="array" ref="AD30">SUMPRODUCT(--(C30:AB30&lt;&gt;""))</f>
        <v>0</v>
      </c>
      <c r="AE30" s="103">
        <f t="shared" si="0"/>
        <v>1</v>
      </c>
      <c r="AF30" s="103">
        <f t="shared" si="2"/>
        <v>26</v>
      </c>
      <c r="AG30" s="103">
        <f t="shared" si="1"/>
        <v>25</v>
      </c>
      <c r="AH30" s="71" t="s">
        <v>34</v>
      </c>
      <c r="AI30" s="71" t="s">
        <v>393</v>
      </c>
    </row>
    <row r="31" spans="1:35" ht="30">
      <c r="A31" s="205" t="s">
        <v>202</v>
      </c>
      <c r="B31" s="94" t="str">
        <f>VLOOKUP(A31,Daten_3,3,FALSE)</f>
        <v>Wie ermitteln Sie das Arbeitsvermögen des Pools im Falle der arbeitsvermögenbegrenzten Anlagen? *</v>
      </c>
      <c r="C31" s="71" t="str">
        <f t="array" ref="C31">IFERROR(INDEX(Daten_3_D,SMALL(IF((Daten_3_E=$A31)*(Daten_3_D&lt;&gt;"")*((Daten_3_C=TRUE)+(Daten_3_C="")),ROW(Daten_3_E)-ROW('3. Abschnitt'!$E$2)+1),COLUMN(A$1))),"")</f>
        <v/>
      </c>
      <c r="D31" s="71" t="str">
        <f t="array" ref="D31">IFERROR(INDEX(Daten_3_D,SMALL(IF((Daten_3_E=$A31)*(Daten_3_D&lt;&gt;"")*((Daten_3_C=TRUE)+(Daten_3_C="")),ROW(Daten_3_E)-ROW('3. Abschnitt'!$E$2)+1),COLUMN(B$1))),"")</f>
        <v/>
      </c>
      <c r="E31" s="71" t="str">
        <f t="array" ref="E31">IFERROR(INDEX(Daten_3_D,SMALL(IF((Daten_3_E=$A31)*(Daten_3_D&lt;&gt;"")*((Daten_3_C=TRUE)+(Daten_3_C="")),ROW(Daten_3_E)-ROW('3. Abschnitt'!$E$2)+1),COLUMN(C$1))),"")</f>
        <v/>
      </c>
      <c r="F31" s="71" t="str">
        <f t="array" ref="F31">IFERROR(INDEX(Daten_3_D,SMALL(IF((Daten_3_E=$A31)*(Daten_3_D&lt;&gt;"")*((Daten_3_C=TRUE)+(Daten_3_C="")),ROW(Daten_3_E)-ROW('3. Abschnitt'!$E$2)+1),COLUMN(D$1))),"")</f>
        <v/>
      </c>
      <c r="G31" s="71" t="str">
        <f t="array" ref="G31">IFERROR(INDEX(Daten_3_D,SMALL(IF((Daten_3_E=$A31)*(Daten_3_D&lt;&gt;"")*((Daten_3_C=TRUE)+(Daten_3_C="")),ROW(Daten_3_E)-ROW('3. Abschnitt'!$E$2)+1),COLUMN(E$1))),"")</f>
        <v/>
      </c>
      <c r="H31" s="71" t="str">
        <f t="array" ref="H31">IFERROR(INDEX(Daten_3_D,SMALL(IF((Daten_3_E=$A31)*(Daten_3_D&lt;&gt;"")*((Daten_3_C=TRUE)+(Daten_3_C="")),ROW(Daten_3_E)-ROW('3. Abschnitt'!$E$2)+1),COLUMN(F$1))),"")</f>
        <v/>
      </c>
      <c r="I31" s="71" t="str">
        <f t="array" ref="I31">IFERROR(INDEX(Daten_3_D,SMALL(IF((Daten_3_E=$A31)*(Daten_3_D&lt;&gt;"")*((Daten_3_C=TRUE)+(Daten_3_C="")),ROW(Daten_3_E)-ROW('3. Abschnitt'!$E$2)+1),COLUMN(G$1))),"")</f>
        <v/>
      </c>
      <c r="J31" s="71" t="str">
        <f t="array" ref="J31">IFERROR(INDEX(Daten_3_D,SMALL(IF((Daten_3_E=$A31)*(Daten_3_D&lt;&gt;"")*((Daten_3_C=TRUE)+(Daten_3_C="")),ROW(Daten_3_E)-ROW('3. Abschnitt'!$E$2)+1),COLUMN(H$1))),"")</f>
        <v/>
      </c>
      <c r="K31" s="71" t="str">
        <f t="array" ref="K31">IFERROR(INDEX(Daten_3_D,SMALL(IF((Daten_3_E=$A31)*(Daten_3_D&lt;&gt;"")*((Daten_3_C=TRUE)+(Daten_3_C="")),ROW(Daten_3_E)-ROW('3. Abschnitt'!$E$2)+1),COLUMN(I$1))),"")</f>
        <v/>
      </c>
      <c r="L31" s="71" t="str">
        <f t="array" ref="L31">IFERROR(INDEX(Daten_3_D,SMALL(IF((Daten_3_E=$A31)*(Daten_3_D&lt;&gt;"")*((Daten_3_C=TRUE)+(Daten_3_C="")),ROW(Daten_3_E)-ROW('3. Abschnitt'!$E$2)+1),COLUMN(J$1))),"")</f>
        <v/>
      </c>
      <c r="M31" s="71" t="str">
        <f t="array" ref="M31">IFERROR(INDEX(Daten_3_D,SMALL(IF((Daten_3_E=$A31)*(Daten_3_D&lt;&gt;"")*((Daten_3_C=TRUE)+(Daten_3_C="")),ROW(Daten_3_E)-ROW('3. Abschnitt'!$E$2)+1),COLUMN(K$1))),"")</f>
        <v/>
      </c>
      <c r="N31" s="71" t="str">
        <f t="array" ref="N31">IFERROR(INDEX(Daten_3_D,SMALL(IF((Daten_3_E=$A31)*(Daten_3_D&lt;&gt;"")*((Daten_3_C=TRUE)+(Daten_3_C="")),ROW(Daten_3_E)-ROW('3. Abschnitt'!$E$2)+1),COLUMN(L$1))),"")</f>
        <v/>
      </c>
      <c r="O31" s="71" t="str">
        <f t="array" ref="O31">IFERROR(INDEX(Daten_3_D,SMALL(IF((Daten_3_E=$A31)*(Daten_3_D&lt;&gt;"")*((Daten_3_C=TRUE)+(Daten_3_C="")),ROW(Daten_3_E)-ROW('3. Abschnitt'!$E$2)+1),COLUMN(M$1))),"")</f>
        <v/>
      </c>
      <c r="P31" s="71" t="str">
        <f t="array" ref="P31">IFERROR(INDEX(Daten_3_D,SMALL(IF((Daten_3_E=$A31)*(Daten_3_D&lt;&gt;"")*((Daten_3_C=TRUE)+(Daten_3_C="")),ROW(Daten_3_E)-ROW('3. Abschnitt'!$E$2)+1),COLUMN(N$1))),"")</f>
        <v/>
      </c>
      <c r="Q31" s="71" t="str">
        <f t="array" ref="Q31">IFERROR(INDEX(Daten_3_D,SMALL(IF((Daten_3_E=$A31)*(Daten_3_D&lt;&gt;"")*((Daten_3_C=TRUE)+(Daten_3_C="")),ROW(Daten_3_E)-ROW('3. Abschnitt'!$E$2)+1),COLUMN(O$1))),"")</f>
        <v/>
      </c>
      <c r="R31" s="71" t="str">
        <f t="array" ref="R31">IFERROR(INDEX(Daten_3_D,SMALL(IF((Daten_3_E=$A31)*(Daten_3_D&lt;&gt;"")*((Daten_3_C=TRUE)+(Daten_3_C="")),ROW(Daten_3_E)-ROW('3. Abschnitt'!$E$2)+1),COLUMN(P$1))),"")</f>
        <v/>
      </c>
      <c r="S31" s="71" t="str">
        <f t="array" ref="S31">IFERROR(INDEX(Daten_3_D,SMALL(IF((Daten_3_E=$A31)*(Daten_3_D&lt;&gt;"")*((Daten_3_C=TRUE)+(Daten_3_C="")),ROW(Daten_3_E)-ROW('3. Abschnitt'!$E$2)+1),COLUMN(Q$1))),"")</f>
        <v/>
      </c>
      <c r="T31" s="71" t="str">
        <f t="array" ref="T31">IFERROR(INDEX(Daten_3_D,SMALL(IF((Daten_3_E=$A31)*(Daten_3_D&lt;&gt;"")*((Daten_3_C=TRUE)+(Daten_3_C="")),ROW(Daten_3_E)-ROW('3. Abschnitt'!$E$2)+1),COLUMN(R$1))),"")</f>
        <v/>
      </c>
      <c r="U31" s="71" t="str">
        <f t="array" ref="U31">IFERROR(INDEX(Daten_3_D,SMALL(IF((Daten_3_E=$A31)*(Daten_3_D&lt;&gt;"")*((Daten_3_C=TRUE)+(Daten_3_C="")),ROW(Daten_3_E)-ROW('3. Abschnitt'!$E$2)+1),COLUMN(S$1))),"")</f>
        <v/>
      </c>
      <c r="V31" s="71" t="str">
        <f t="array" ref="V31">IFERROR(INDEX(Daten_3_D,SMALL(IF((Daten_3_E=$A31)*(Daten_3_D&lt;&gt;"")*((Daten_3_C=TRUE)+(Daten_3_C="")),ROW(Daten_3_E)-ROW('3. Abschnitt'!$E$2)+1),COLUMN(T$1))),"")</f>
        <v/>
      </c>
      <c r="W31" s="71" t="str">
        <f t="array" ref="W31">IFERROR(INDEX(Daten_3_D,SMALL(IF((Daten_3_E=$A31)*(Daten_3_D&lt;&gt;"")*((Daten_3_C=TRUE)+(Daten_3_C="")),ROW(Daten_3_E)-ROW('3. Abschnitt'!$E$2)+1),COLUMN(U$1))),"")</f>
        <v/>
      </c>
      <c r="X31" s="71" t="str">
        <f t="array" ref="X31">IFERROR(INDEX(Daten_3_D,SMALL(IF((Daten_3_E=$A31)*(Daten_3_D&lt;&gt;"")*((Daten_3_C=TRUE)+(Daten_3_C="")),ROW(Daten_3_E)-ROW('3. Abschnitt'!$E$2)+1),COLUMN(V$1))),"")</f>
        <v/>
      </c>
      <c r="Y31" s="71" t="str">
        <f t="array" ref="Y31">IFERROR(INDEX(Daten_3_D,SMALL(IF((Daten_3_E=$A31)*(Daten_3_D&lt;&gt;"")*((Daten_3_C=TRUE)+(Daten_3_C="")),ROW(Daten_3_E)-ROW('3. Abschnitt'!$E$2)+1),COLUMN(W$1))),"")</f>
        <v/>
      </c>
      <c r="Z31" s="71" t="str">
        <f t="array" ref="Z31">IFERROR(INDEX(Daten_3_D,SMALL(IF((Daten_3_E=$A31)*(Daten_3_D&lt;&gt;"")*((Daten_3_C=TRUE)+(Daten_3_C="")),ROW(Daten_3_E)-ROW('3. Abschnitt'!$E$2)+1),COLUMN(X$1))),"")</f>
        <v/>
      </c>
      <c r="AA31" s="71" t="str">
        <f t="array" ref="AA31">IFERROR(INDEX(Daten_3_D,SMALL(IF((Daten_3_E=$A31)*(Daten_3_D&lt;&gt;"")*((Daten_3_C=TRUE)+(Daten_3_C="")),ROW(Daten_3_E)-ROW('3. Abschnitt'!$E$2)+1),COLUMN(Y$1))),"")</f>
        <v/>
      </c>
      <c r="AB31" s="71" t="str">
        <f t="array" ref="AB31">IFERROR(INDEX(Daten_3_D,SMALL(IF((Daten_3_E=$A31)*(Daten_3_D&lt;&gt;"")*((Daten_3_C=TRUE)+(Daten_3_C="")),ROW(Daten_3_E)-ROW('3. Abschnitt'!$E$2)+1),COLUMN(Z$1))),"")</f>
        <v/>
      </c>
      <c r="AC31" s="71" t="str">
        <f t="shared" si="3"/>
        <v>Frage wurde nicht beantwortet.</v>
      </c>
      <c r="AD31" s="103">
        <f t="array" ref="AD31">SUMPRODUCT(--(C31:AB31&lt;&gt;""))</f>
        <v>0</v>
      </c>
      <c r="AE31" s="103">
        <f t="shared" si="0"/>
        <v>1</v>
      </c>
      <c r="AF31" s="103">
        <f t="shared" si="2"/>
        <v>27</v>
      </c>
      <c r="AG31" s="103">
        <f t="shared" si="1"/>
        <v>26</v>
      </c>
      <c r="AH31" s="71" t="s">
        <v>34</v>
      </c>
      <c r="AI31" s="71" t="s">
        <v>393</v>
      </c>
    </row>
    <row r="32" spans="1:35" ht="90">
      <c r="A32" s="207" t="s">
        <v>206</v>
      </c>
      <c r="B32" s="94" t="str">
        <f>VLOOKUP(A32,Daten_3,3,FALSE)</f>
        <v>Können Sie sicherstellen, dass während der Erbringung und eines gleichzeitig stattfindenden Arbeitspunktwechsels (z. B. bei Nachladegeschäften) dieser Wechsel keinen Einfluss auf die Erbringung hat und die bereitgestellte Regelleistung weiterhin innerhalb der zulässigen Toleranz bzw. des Akzeptanzkanals liegt? *</v>
      </c>
      <c r="C32" s="71" t="str">
        <f t="array" ref="C32">IFERROR(INDEX(Daten_3_D,SMALL(IF((Daten_3_E=$A32)*(Daten_3_D&lt;&gt;"")*((Daten_3_C=TRUE)+(Daten_3_C="")),ROW(Daten_3_E)-ROW('3. Abschnitt'!$E$2)+1),COLUMN(A$1))),"")</f>
        <v/>
      </c>
      <c r="D32" s="71" t="str">
        <f t="array" ref="D32">IFERROR(INDEX(Daten_3_D,SMALL(IF((Daten_3_E=$A32)*(Daten_3_D&lt;&gt;"")*((Daten_3_C=TRUE)+(Daten_3_C="")),ROW(Daten_3_E)-ROW('3. Abschnitt'!$E$2)+1),COLUMN(B$1))),"")</f>
        <v/>
      </c>
      <c r="E32" s="71" t="str">
        <f t="array" ref="E32">IFERROR(INDEX(Daten_3_D,SMALL(IF((Daten_3_E=$A32)*(Daten_3_D&lt;&gt;"")*((Daten_3_C=TRUE)+(Daten_3_C="")),ROW(Daten_3_E)-ROW('3. Abschnitt'!$E$2)+1),COLUMN(C$1))),"")</f>
        <v/>
      </c>
      <c r="F32" s="71" t="str">
        <f t="array" ref="F32">IFERROR(INDEX(Daten_3_D,SMALL(IF((Daten_3_E=$A32)*(Daten_3_D&lt;&gt;"")*((Daten_3_C=TRUE)+(Daten_3_C="")),ROW(Daten_3_E)-ROW('3. Abschnitt'!$E$2)+1),COLUMN(D$1))),"")</f>
        <v/>
      </c>
      <c r="G32" s="71" t="str">
        <f t="array" ref="G32">IFERROR(INDEX(Daten_3_D,SMALL(IF((Daten_3_E=$A32)*(Daten_3_D&lt;&gt;"")*((Daten_3_C=TRUE)+(Daten_3_C="")),ROW(Daten_3_E)-ROW('3. Abschnitt'!$E$2)+1),COLUMN(E$1))),"")</f>
        <v/>
      </c>
      <c r="H32" s="71" t="str">
        <f t="array" ref="H32">IFERROR(INDEX(Daten_3_D,SMALL(IF((Daten_3_E=$A32)*(Daten_3_D&lt;&gt;"")*((Daten_3_C=TRUE)+(Daten_3_C="")),ROW(Daten_3_E)-ROW('3. Abschnitt'!$E$2)+1),COLUMN(F$1))),"")</f>
        <v/>
      </c>
      <c r="I32" s="71" t="str">
        <f t="array" ref="I32">IFERROR(INDEX(Daten_3_D,SMALL(IF((Daten_3_E=$A32)*(Daten_3_D&lt;&gt;"")*((Daten_3_C=TRUE)+(Daten_3_C="")),ROW(Daten_3_E)-ROW('3. Abschnitt'!$E$2)+1),COLUMN(G$1))),"")</f>
        <v/>
      </c>
      <c r="J32" s="71" t="str">
        <f t="array" ref="J32">IFERROR(INDEX(Daten_3_D,SMALL(IF((Daten_3_E=$A32)*(Daten_3_D&lt;&gt;"")*((Daten_3_C=TRUE)+(Daten_3_C="")),ROW(Daten_3_E)-ROW('3. Abschnitt'!$E$2)+1),COLUMN(H$1))),"")</f>
        <v/>
      </c>
      <c r="K32" s="71" t="str">
        <f t="array" ref="K32">IFERROR(INDEX(Daten_3_D,SMALL(IF((Daten_3_E=$A32)*(Daten_3_D&lt;&gt;"")*((Daten_3_C=TRUE)+(Daten_3_C="")),ROW(Daten_3_E)-ROW('3. Abschnitt'!$E$2)+1),COLUMN(I$1))),"")</f>
        <v/>
      </c>
      <c r="L32" s="71" t="str">
        <f t="array" ref="L32">IFERROR(INDEX(Daten_3_D,SMALL(IF((Daten_3_E=$A32)*(Daten_3_D&lt;&gt;"")*((Daten_3_C=TRUE)+(Daten_3_C="")),ROW(Daten_3_E)-ROW('3. Abschnitt'!$E$2)+1),COLUMN(J$1))),"")</f>
        <v/>
      </c>
      <c r="M32" s="71" t="str">
        <f t="array" ref="M32">IFERROR(INDEX(Daten_3_D,SMALL(IF((Daten_3_E=$A32)*(Daten_3_D&lt;&gt;"")*((Daten_3_C=TRUE)+(Daten_3_C="")),ROW(Daten_3_E)-ROW('3. Abschnitt'!$E$2)+1),COLUMN(K$1))),"")</f>
        <v/>
      </c>
      <c r="N32" s="71" t="str">
        <f t="array" ref="N32">IFERROR(INDEX(Daten_3_D,SMALL(IF((Daten_3_E=$A32)*(Daten_3_D&lt;&gt;"")*((Daten_3_C=TRUE)+(Daten_3_C="")),ROW(Daten_3_E)-ROW('3. Abschnitt'!$E$2)+1),COLUMN(L$1))),"")</f>
        <v/>
      </c>
      <c r="O32" s="71" t="str">
        <f t="array" ref="O32">IFERROR(INDEX(Daten_3_D,SMALL(IF((Daten_3_E=$A32)*(Daten_3_D&lt;&gt;"")*((Daten_3_C=TRUE)+(Daten_3_C="")),ROW(Daten_3_E)-ROW('3. Abschnitt'!$E$2)+1),COLUMN(M$1))),"")</f>
        <v/>
      </c>
      <c r="P32" s="71" t="str">
        <f t="array" ref="P32">IFERROR(INDEX(Daten_3_D,SMALL(IF((Daten_3_E=$A32)*(Daten_3_D&lt;&gt;"")*((Daten_3_C=TRUE)+(Daten_3_C="")),ROW(Daten_3_E)-ROW('3. Abschnitt'!$E$2)+1),COLUMN(N$1))),"")</f>
        <v/>
      </c>
      <c r="Q32" s="71" t="str">
        <f t="array" ref="Q32">IFERROR(INDEX(Daten_3_D,SMALL(IF((Daten_3_E=$A32)*(Daten_3_D&lt;&gt;"")*((Daten_3_C=TRUE)+(Daten_3_C="")),ROW(Daten_3_E)-ROW('3. Abschnitt'!$E$2)+1),COLUMN(O$1))),"")</f>
        <v/>
      </c>
      <c r="R32" s="71" t="str">
        <f t="array" ref="R32">IFERROR(INDEX(Daten_3_D,SMALL(IF((Daten_3_E=$A32)*(Daten_3_D&lt;&gt;"")*((Daten_3_C=TRUE)+(Daten_3_C="")),ROW(Daten_3_E)-ROW('3. Abschnitt'!$E$2)+1),COLUMN(P$1))),"")</f>
        <v/>
      </c>
      <c r="S32" s="71" t="str">
        <f t="array" ref="S32">IFERROR(INDEX(Daten_3_D,SMALL(IF((Daten_3_E=$A32)*(Daten_3_D&lt;&gt;"")*((Daten_3_C=TRUE)+(Daten_3_C="")),ROW(Daten_3_E)-ROW('3. Abschnitt'!$E$2)+1),COLUMN(Q$1))),"")</f>
        <v/>
      </c>
      <c r="T32" s="71" t="str">
        <f t="array" ref="T32">IFERROR(INDEX(Daten_3_D,SMALL(IF((Daten_3_E=$A32)*(Daten_3_D&lt;&gt;"")*((Daten_3_C=TRUE)+(Daten_3_C="")),ROW(Daten_3_E)-ROW('3. Abschnitt'!$E$2)+1),COLUMN(R$1))),"")</f>
        <v/>
      </c>
      <c r="U32" s="71" t="str">
        <f t="array" ref="U32">IFERROR(INDEX(Daten_3_D,SMALL(IF((Daten_3_E=$A32)*(Daten_3_D&lt;&gt;"")*((Daten_3_C=TRUE)+(Daten_3_C="")),ROW(Daten_3_E)-ROW('3. Abschnitt'!$E$2)+1),COLUMN(S$1))),"")</f>
        <v/>
      </c>
      <c r="V32" s="71" t="str">
        <f t="array" ref="V32">IFERROR(INDEX(Daten_3_D,SMALL(IF((Daten_3_E=$A32)*(Daten_3_D&lt;&gt;"")*((Daten_3_C=TRUE)+(Daten_3_C="")),ROW(Daten_3_E)-ROW('3. Abschnitt'!$E$2)+1),COLUMN(T$1))),"")</f>
        <v/>
      </c>
      <c r="W32" s="71" t="str">
        <f t="array" ref="W32">IFERROR(INDEX(Daten_3_D,SMALL(IF((Daten_3_E=$A32)*(Daten_3_D&lt;&gt;"")*((Daten_3_C=TRUE)+(Daten_3_C="")),ROW(Daten_3_E)-ROW('3. Abschnitt'!$E$2)+1),COLUMN(U$1))),"")</f>
        <v/>
      </c>
      <c r="X32" s="71" t="str">
        <f t="array" ref="X32">IFERROR(INDEX(Daten_3_D,SMALL(IF((Daten_3_E=$A32)*(Daten_3_D&lt;&gt;"")*((Daten_3_C=TRUE)+(Daten_3_C="")),ROW(Daten_3_E)-ROW('3. Abschnitt'!$E$2)+1),COLUMN(V$1))),"")</f>
        <v/>
      </c>
      <c r="Y32" s="71" t="str">
        <f t="array" ref="Y32">IFERROR(INDEX(Daten_3_D,SMALL(IF((Daten_3_E=$A32)*(Daten_3_D&lt;&gt;"")*((Daten_3_C=TRUE)+(Daten_3_C="")),ROW(Daten_3_E)-ROW('3. Abschnitt'!$E$2)+1),COLUMN(W$1))),"")</f>
        <v/>
      </c>
      <c r="Z32" s="71" t="str">
        <f t="array" ref="Z32">IFERROR(INDEX(Daten_3_D,SMALL(IF((Daten_3_E=$A32)*(Daten_3_D&lt;&gt;"")*((Daten_3_C=TRUE)+(Daten_3_C="")),ROW(Daten_3_E)-ROW('3. Abschnitt'!$E$2)+1),COLUMN(X$1))),"")</f>
        <v/>
      </c>
      <c r="AA32" s="71" t="str">
        <f t="array" ref="AA32">IFERROR(INDEX(Daten_3_D,SMALL(IF((Daten_3_E=$A32)*(Daten_3_D&lt;&gt;"")*((Daten_3_C=TRUE)+(Daten_3_C="")),ROW(Daten_3_E)-ROW('3. Abschnitt'!$E$2)+1),COLUMN(Y$1))),"")</f>
        <v/>
      </c>
      <c r="AB32" s="71" t="str">
        <f t="array" ref="AB32">IFERROR(INDEX(Daten_3_D,SMALL(IF((Daten_3_E=$A32)*(Daten_3_D&lt;&gt;"")*((Daten_3_C=TRUE)+(Daten_3_C="")),ROW(Daten_3_E)-ROW('3. Abschnitt'!$E$2)+1),COLUMN(Z$1))),"")</f>
        <v/>
      </c>
      <c r="AC32" s="71" t="str">
        <f>IF(OR(AD32=0,C32="Ihre Antwort eingeben", C32="Sonstiges (bitte eingeben)",AD32=0),"Frage wurde nicht beantwortet",IF(AD32&gt;1, "Es darf nur eine Antwort ausgewählt werden",""))</f>
        <v>Frage wurde nicht beantwortet</v>
      </c>
      <c r="AD32" s="103">
        <f t="array" ref="AD32">SUMPRODUCT(--(C32:AB32&lt;&gt;""))</f>
        <v>0</v>
      </c>
      <c r="AE32" s="103">
        <f t="shared" si="0"/>
        <v>1</v>
      </c>
      <c r="AF32" s="103">
        <f t="shared" si="2"/>
        <v>28</v>
      </c>
      <c r="AG32" s="103">
        <f t="shared" si="1"/>
        <v>27</v>
      </c>
      <c r="AH32" s="71" t="s">
        <v>34</v>
      </c>
      <c r="AI32" s="71" t="s">
        <v>395</v>
      </c>
    </row>
    <row r="33" spans="1:35" ht="30">
      <c r="A33" s="205" t="s">
        <v>210</v>
      </c>
      <c r="B33" s="94" t="str">
        <f>VLOOKUP(A33,Daten_3,3,FALSE)</f>
        <v>In welchem Zeitintervall werden die Informationen (z.B. Messwerte) aus den einzelnen Anlagen übertragen?  *</v>
      </c>
      <c r="C33" s="71" t="str">
        <f t="array" ref="C33">IFERROR(INDEX(Daten_3_D,SMALL(IF((Daten_3_E=$A33)*(Daten_3_D&lt;&gt;"")*((Daten_3_C=TRUE)+(Daten_3_C="")),ROW(Daten_3_E)-ROW('3. Abschnitt'!$E$2)+1),COLUMN(A$1))),"")</f>
        <v/>
      </c>
      <c r="D33" s="71" t="str">
        <f t="array" ref="D33">IFERROR(INDEX(Daten_3_D,SMALL(IF((Daten_3_E=$A33)*(Daten_3_D&lt;&gt;"")*((Daten_3_C=TRUE)+(Daten_3_C="")),ROW(Daten_3_E)-ROW('3. Abschnitt'!$E$2)+1),COLUMN(B$1))),"")</f>
        <v/>
      </c>
      <c r="E33" s="71" t="str">
        <f t="array" ref="E33">IFERROR(INDEX(Daten_3_D,SMALL(IF((Daten_3_E=$A33)*(Daten_3_D&lt;&gt;"")*((Daten_3_C=TRUE)+(Daten_3_C="")),ROW(Daten_3_E)-ROW('3. Abschnitt'!$E$2)+1),COLUMN(C$1))),"")</f>
        <v/>
      </c>
      <c r="F33" s="71" t="str">
        <f t="array" ref="F33">IFERROR(INDEX(Daten_3_D,SMALL(IF((Daten_3_E=$A33)*(Daten_3_D&lt;&gt;"")*((Daten_3_C=TRUE)+(Daten_3_C="")),ROW(Daten_3_E)-ROW('3. Abschnitt'!$E$2)+1),COLUMN(D$1))),"")</f>
        <v/>
      </c>
      <c r="G33" s="71" t="str">
        <f t="array" ref="G33">IFERROR(INDEX(Daten_3_D,SMALL(IF((Daten_3_E=$A33)*(Daten_3_D&lt;&gt;"")*((Daten_3_C=TRUE)+(Daten_3_C="")),ROW(Daten_3_E)-ROW('3. Abschnitt'!$E$2)+1),COLUMN(E$1))),"")</f>
        <v/>
      </c>
      <c r="H33" s="71" t="str">
        <f t="array" ref="H33">IFERROR(INDEX(Daten_3_D,SMALL(IF((Daten_3_E=$A33)*(Daten_3_D&lt;&gt;"")*((Daten_3_C=TRUE)+(Daten_3_C="")),ROW(Daten_3_E)-ROW('3. Abschnitt'!$E$2)+1),COLUMN(F$1))),"")</f>
        <v/>
      </c>
      <c r="I33" s="71" t="str">
        <f t="array" ref="I33">IFERROR(INDEX(Daten_3_D,SMALL(IF((Daten_3_E=$A33)*(Daten_3_D&lt;&gt;"")*((Daten_3_C=TRUE)+(Daten_3_C="")),ROW(Daten_3_E)-ROW('3. Abschnitt'!$E$2)+1),COLUMN(G$1))),"")</f>
        <v/>
      </c>
      <c r="J33" s="71" t="str">
        <f t="array" ref="J33">IFERROR(INDEX(Daten_3_D,SMALL(IF((Daten_3_E=$A33)*(Daten_3_D&lt;&gt;"")*((Daten_3_C=TRUE)+(Daten_3_C="")),ROW(Daten_3_E)-ROW('3. Abschnitt'!$E$2)+1),COLUMN(H$1))),"")</f>
        <v/>
      </c>
      <c r="K33" s="71" t="str">
        <f t="array" ref="K33">IFERROR(INDEX(Daten_3_D,SMALL(IF((Daten_3_E=$A33)*(Daten_3_D&lt;&gt;"")*((Daten_3_C=TRUE)+(Daten_3_C="")),ROW(Daten_3_E)-ROW('3. Abschnitt'!$E$2)+1),COLUMN(I$1))),"")</f>
        <v/>
      </c>
      <c r="L33" s="71" t="str">
        <f t="array" ref="L33">IFERROR(INDEX(Daten_3_D,SMALL(IF((Daten_3_E=$A33)*(Daten_3_D&lt;&gt;"")*((Daten_3_C=TRUE)+(Daten_3_C="")),ROW(Daten_3_E)-ROW('3. Abschnitt'!$E$2)+1),COLUMN(J$1))),"")</f>
        <v/>
      </c>
      <c r="M33" s="71" t="str">
        <f t="array" ref="M33">IFERROR(INDEX(Daten_3_D,SMALL(IF((Daten_3_E=$A33)*(Daten_3_D&lt;&gt;"")*((Daten_3_C=TRUE)+(Daten_3_C="")),ROW(Daten_3_E)-ROW('3. Abschnitt'!$E$2)+1),COLUMN(K$1))),"")</f>
        <v/>
      </c>
      <c r="N33" s="71" t="str">
        <f t="array" ref="N33">IFERROR(INDEX(Daten_3_D,SMALL(IF((Daten_3_E=$A33)*(Daten_3_D&lt;&gt;"")*((Daten_3_C=TRUE)+(Daten_3_C="")),ROW(Daten_3_E)-ROW('3. Abschnitt'!$E$2)+1),COLUMN(L$1))),"")</f>
        <v/>
      </c>
      <c r="O33" s="71" t="str">
        <f t="array" ref="O33">IFERROR(INDEX(Daten_3_D,SMALL(IF((Daten_3_E=$A33)*(Daten_3_D&lt;&gt;"")*((Daten_3_C=TRUE)+(Daten_3_C="")),ROW(Daten_3_E)-ROW('3. Abschnitt'!$E$2)+1),COLUMN(M$1))),"")</f>
        <v/>
      </c>
      <c r="P33" s="71" t="str">
        <f t="array" ref="P33">IFERROR(INDEX(Daten_3_D,SMALL(IF((Daten_3_E=$A33)*(Daten_3_D&lt;&gt;"")*((Daten_3_C=TRUE)+(Daten_3_C="")),ROW(Daten_3_E)-ROW('3. Abschnitt'!$E$2)+1),COLUMN(N$1))),"")</f>
        <v/>
      </c>
      <c r="Q33" s="71" t="str">
        <f t="array" ref="Q33">IFERROR(INDEX(Daten_3_D,SMALL(IF((Daten_3_E=$A33)*(Daten_3_D&lt;&gt;"")*((Daten_3_C=TRUE)+(Daten_3_C="")),ROW(Daten_3_E)-ROW('3. Abschnitt'!$E$2)+1),COLUMN(O$1))),"")</f>
        <v/>
      </c>
      <c r="R33" s="71" t="str">
        <f t="array" ref="R33">IFERROR(INDEX(Daten_3_D,SMALL(IF((Daten_3_E=$A33)*(Daten_3_D&lt;&gt;"")*((Daten_3_C=TRUE)+(Daten_3_C="")),ROW(Daten_3_E)-ROW('3. Abschnitt'!$E$2)+1),COLUMN(P$1))),"")</f>
        <v/>
      </c>
      <c r="S33" s="71" t="str">
        <f t="array" ref="S33">IFERROR(INDEX(Daten_3_D,SMALL(IF((Daten_3_E=$A33)*(Daten_3_D&lt;&gt;"")*((Daten_3_C=TRUE)+(Daten_3_C="")),ROW(Daten_3_E)-ROW('3. Abschnitt'!$E$2)+1),COLUMN(Q$1))),"")</f>
        <v/>
      </c>
      <c r="T33" s="71" t="str">
        <f t="array" ref="T33">IFERROR(INDEX(Daten_3_D,SMALL(IF((Daten_3_E=$A33)*(Daten_3_D&lt;&gt;"")*((Daten_3_C=TRUE)+(Daten_3_C="")),ROW(Daten_3_E)-ROW('3. Abschnitt'!$E$2)+1),COLUMN(R$1))),"")</f>
        <v/>
      </c>
      <c r="U33" s="71" t="str">
        <f t="array" ref="U33">IFERROR(INDEX(Daten_3_D,SMALL(IF((Daten_3_E=$A33)*(Daten_3_D&lt;&gt;"")*((Daten_3_C=TRUE)+(Daten_3_C="")),ROW(Daten_3_E)-ROW('3. Abschnitt'!$E$2)+1),COLUMN(S$1))),"")</f>
        <v/>
      </c>
      <c r="V33" s="71" t="str">
        <f t="array" ref="V33">IFERROR(INDEX(Daten_3_D,SMALL(IF((Daten_3_E=$A33)*(Daten_3_D&lt;&gt;"")*((Daten_3_C=TRUE)+(Daten_3_C="")),ROW(Daten_3_E)-ROW('3. Abschnitt'!$E$2)+1),COLUMN(T$1))),"")</f>
        <v/>
      </c>
      <c r="W33" s="71" t="str">
        <f t="array" ref="W33">IFERROR(INDEX(Daten_3_D,SMALL(IF((Daten_3_E=$A33)*(Daten_3_D&lt;&gt;"")*((Daten_3_C=TRUE)+(Daten_3_C="")),ROW(Daten_3_E)-ROW('3. Abschnitt'!$E$2)+1),COLUMN(U$1))),"")</f>
        <v/>
      </c>
      <c r="X33" s="71" t="str">
        <f t="array" ref="X33">IFERROR(INDEX(Daten_3_D,SMALL(IF((Daten_3_E=$A33)*(Daten_3_D&lt;&gt;"")*((Daten_3_C=TRUE)+(Daten_3_C="")),ROW(Daten_3_E)-ROW('3. Abschnitt'!$E$2)+1),COLUMN(V$1))),"")</f>
        <v/>
      </c>
      <c r="Y33" s="71" t="str">
        <f t="array" ref="Y33">IFERROR(INDEX(Daten_3_D,SMALL(IF((Daten_3_E=$A33)*(Daten_3_D&lt;&gt;"")*((Daten_3_C=TRUE)+(Daten_3_C="")),ROW(Daten_3_E)-ROW('3. Abschnitt'!$E$2)+1),COLUMN(W$1))),"")</f>
        <v/>
      </c>
      <c r="Z33" s="71" t="str">
        <f t="array" ref="Z33">IFERROR(INDEX(Daten_3_D,SMALL(IF((Daten_3_E=$A33)*(Daten_3_D&lt;&gt;"")*((Daten_3_C=TRUE)+(Daten_3_C="")),ROW(Daten_3_E)-ROW('3. Abschnitt'!$E$2)+1),COLUMN(X$1))),"")</f>
        <v/>
      </c>
      <c r="AA33" s="71" t="str">
        <f t="array" ref="AA33">IFERROR(INDEX(Daten_3_D,SMALL(IF((Daten_3_E=$A33)*(Daten_3_D&lt;&gt;"")*((Daten_3_C=TRUE)+(Daten_3_C="")),ROW(Daten_3_E)-ROW('3. Abschnitt'!$E$2)+1),COLUMN(Y$1))),"")</f>
        <v/>
      </c>
      <c r="AB33" s="71" t="str">
        <f t="array" ref="AB33">IFERROR(INDEX(Daten_3_D,SMALL(IF((Daten_3_E=$A33)*(Daten_3_D&lt;&gt;"")*((Daten_3_C=TRUE)+(Daten_3_C="")),ROW(Daten_3_E)-ROW('3. Abschnitt'!$E$2)+1),COLUMN(Z$1))),"")</f>
        <v/>
      </c>
      <c r="AC33" s="71" t="str">
        <f>IF(OR(AD33=0,C33="Ihre Antwort eingeben", C33="Sonstiges (bitte eingeben)"),"Frage wurde nicht beantwortet.","")</f>
        <v>Frage wurde nicht beantwortet.</v>
      </c>
      <c r="AD33" s="103">
        <f t="array" ref="AD33">SUMPRODUCT(--(C33:AB33&lt;&gt;""))</f>
        <v>0</v>
      </c>
      <c r="AE33" s="103">
        <f t="shared" si="0"/>
        <v>1</v>
      </c>
      <c r="AF33" s="103">
        <f t="shared" si="2"/>
        <v>29</v>
      </c>
      <c r="AG33" s="103">
        <f t="shared" si="1"/>
        <v>28</v>
      </c>
      <c r="AH33" s="71" t="s">
        <v>36</v>
      </c>
      <c r="AI33" s="71" t="s">
        <v>393</v>
      </c>
    </row>
    <row r="34" spans="1:35">
      <c r="A34" s="208" t="s">
        <v>217</v>
      </c>
      <c r="B34" s="94" t="str">
        <f>VLOOKUP(A34,Daten_3,3,FALSE)</f>
        <v>Geben Sie die dazugehörige Zykluszeit in Sekunden an. *</v>
      </c>
      <c r="C34" s="71" t="str">
        <f t="array" ref="C34">IFERROR(INDEX(Daten_3_D,SMALL(IF((Daten_3_E=$A34)*(Daten_3_D&lt;&gt;"")*((Daten_3_C=TRUE)+(Daten_3_C="")),ROW(Daten_3_E)-ROW('3. Abschnitt'!$E$2)+1),COLUMN(A$1))),"")</f>
        <v>Ihre Antwort eingeben</v>
      </c>
      <c r="D34" s="71" t="str">
        <f t="array" ref="D34">IFERROR(INDEX(Daten_3_D,SMALL(IF((Daten_3_E=$A34)*(Daten_3_D&lt;&gt;"")*((Daten_3_C=TRUE)+(Daten_3_C="")),ROW(Daten_3_E)-ROW('3. Abschnitt'!$E$2)+1),COLUMN(B$1))),"")</f>
        <v/>
      </c>
      <c r="E34" s="71" t="str">
        <f t="array" ref="E34">IFERROR(INDEX(Daten_3_D,SMALL(IF((Daten_3_E=$A34)*(Daten_3_D&lt;&gt;"")*((Daten_3_C=TRUE)+(Daten_3_C="")),ROW(Daten_3_E)-ROW('3. Abschnitt'!$E$2)+1),COLUMN(C$1))),"")</f>
        <v/>
      </c>
      <c r="F34" s="71" t="str">
        <f t="array" ref="F34">IFERROR(INDEX(Daten_3_D,SMALL(IF((Daten_3_E=$A34)*(Daten_3_D&lt;&gt;"")*((Daten_3_C=TRUE)+(Daten_3_C="")),ROW(Daten_3_E)-ROW('3. Abschnitt'!$E$2)+1),COLUMN(D$1))),"")</f>
        <v/>
      </c>
      <c r="G34" s="71" t="str">
        <f t="array" ref="G34">IFERROR(INDEX(Daten_3_D,SMALL(IF((Daten_3_E=$A34)*(Daten_3_D&lt;&gt;"")*((Daten_3_C=TRUE)+(Daten_3_C="")),ROW(Daten_3_E)-ROW('3. Abschnitt'!$E$2)+1),COLUMN(E$1))),"")</f>
        <v/>
      </c>
      <c r="H34" s="71" t="str">
        <f t="array" ref="H34">IFERROR(INDEX(Daten_3_D,SMALL(IF((Daten_3_E=$A34)*(Daten_3_D&lt;&gt;"")*((Daten_3_C=TRUE)+(Daten_3_C="")),ROW(Daten_3_E)-ROW('3. Abschnitt'!$E$2)+1),COLUMN(F$1))),"")</f>
        <v/>
      </c>
      <c r="I34" s="71" t="str">
        <f t="array" ref="I34">IFERROR(INDEX(Daten_3_D,SMALL(IF((Daten_3_E=$A34)*(Daten_3_D&lt;&gt;"")*((Daten_3_C=TRUE)+(Daten_3_C="")),ROW(Daten_3_E)-ROW('3. Abschnitt'!$E$2)+1),COLUMN(G$1))),"")</f>
        <v/>
      </c>
      <c r="J34" s="71" t="str">
        <f t="array" ref="J34">IFERROR(INDEX(Daten_3_D,SMALL(IF((Daten_3_E=$A34)*(Daten_3_D&lt;&gt;"")*((Daten_3_C=TRUE)+(Daten_3_C="")),ROW(Daten_3_E)-ROW('3. Abschnitt'!$E$2)+1),COLUMN(H$1))),"")</f>
        <v/>
      </c>
      <c r="K34" s="71" t="str">
        <f t="array" ref="K34">IFERROR(INDEX(Daten_3_D,SMALL(IF((Daten_3_E=$A34)*(Daten_3_D&lt;&gt;"")*((Daten_3_C=TRUE)+(Daten_3_C="")),ROW(Daten_3_E)-ROW('3. Abschnitt'!$E$2)+1),COLUMN(I$1))),"")</f>
        <v/>
      </c>
      <c r="L34" s="71" t="str">
        <f t="array" ref="L34">IFERROR(INDEX(Daten_3_D,SMALL(IF((Daten_3_E=$A34)*(Daten_3_D&lt;&gt;"")*((Daten_3_C=TRUE)+(Daten_3_C="")),ROW(Daten_3_E)-ROW('3. Abschnitt'!$E$2)+1),COLUMN(J$1))),"")</f>
        <v/>
      </c>
      <c r="M34" s="71" t="str">
        <f t="array" ref="M34">IFERROR(INDEX(Daten_3_D,SMALL(IF((Daten_3_E=$A34)*(Daten_3_D&lt;&gt;"")*((Daten_3_C=TRUE)+(Daten_3_C="")),ROW(Daten_3_E)-ROW('3. Abschnitt'!$E$2)+1),COLUMN(K$1))),"")</f>
        <v/>
      </c>
      <c r="N34" s="71" t="str">
        <f t="array" ref="N34">IFERROR(INDEX(Daten_3_D,SMALL(IF((Daten_3_E=$A34)*(Daten_3_D&lt;&gt;"")*((Daten_3_C=TRUE)+(Daten_3_C="")),ROW(Daten_3_E)-ROW('3. Abschnitt'!$E$2)+1),COLUMN(L$1))),"")</f>
        <v/>
      </c>
      <c r="O34" s="71" t="str">
        <f t="array" ref="O34">IFERROR(INDEX(Daten_3_D,SMALL(IF((Daten_3_E=$A34)*(Daten_3_D&lt;&gt;"")*((Daten_3_C=TRUE)+(Daten_3_C="")),ROW(Daten_3_E)-ROW('3. Abschnitt'!$E$2)+1),COLUMN(M$1))),"")</f>
        <v/>
      </c>
      <c r="P34" s="71" t="str">
        <f t="array" ref="P34">IFERROR(INDEX(Daten_3_D,SMALL(IF((Daten_3_E=$A34)*(Daten_3_D&lt;&gt;"")*((Daten_3_C=TRUE)+(Daten_3_C="")),ROW(Daten_3_E)-ROW('3. Abschnitt'!$E$2)+1),COLUMN(N$1))),"")</f>
        <v/>
      </c>
      <c r="Q34" s="71" t="str">
        <f t="array" ref="Q34">IFERROR(INDEX(Daten_3_D,SMALL(IF((Daten_3_E=$A34)*(Daten_3_D&lt;&gt;"")*((Daten_3_C=TRUE)+(Daten_3_C="")),ROW(Daten_3_E)-ROW('3. Abschnitt'!$E$2)+1),COLUMN(O$1))),"")</f>
        <v/>
      </c>
      <c r="R34" s="71" t="str">
        <f t="array" ref="R34">IFERROR(INDEX(Daten_3_D,SMALL(IF((Daten_3_E=$A34)*(Daten_3_D&lt;&gt;"")*((Daten_3_C=TRUE)+(Daten_3_C="")),ROW(Daten_3_E)-ROW('3. Abschnitt'!$E$2)+1),COLUMN(P$1))),"")</f>
        <v/>
      </c>
      <c r="S34" s="71" t="str">
        <f t="array" ref="S34">IFERROR(INDEX(Daten_3_D,SMALL(IF((Daten_3_E=$A34)*(Daten_3_D&lt;&gt;"")*((Daten_3_C=TRUE)+(Daten_3_C="")),ROW(Daten_3_E)-ROW('3. Abschnitt'!$E$2)+1),COLUMN(Q$1))),"")</f>
        <v/>
      </c>
      <c r="T34" s="71" t="str">
        <f t="array" ref="T34">IFERROR(INDEX(Daten_3_D,SMALL(IF((Daten_3_E=$A34)*(Daten_3_D&lt;&gt;"")*((Daten_3_C=TRUE)+(Daten_3_C="")),ROW(Daten_3_E)-ROW('3. Abschnitt'!$E$2)+1),COLUMN(R$1))),"")</f>
        <v/>
      </c>
      <c r="U34" s="71" t="str">
        <f t="array" ref="U34">IFERROR(INDEX(Daten_3_D,SMALL(IF((Daten_3_E=$A34)*(Daten_3_D&lt;&gt;"")*((Daten_3_C=TRUE)+(Daten_3_C="")),ROW(Daten_3_E)-ROW('3. Abschnitt'!$E$2)+1),COLUMN(S$1))),"")</f>
        <v/>
      </c>
      <c r="V34" s="71" t="str">
        <f t="array" ref="V34">IFERROR(INDEX(Daten_3_D,SMALL(IF((Daten_3_E=$A34)*(Daten_3_D&lt;&gt;"")*((Daten_3_C=TRUE)+(Daten_3_C="")),ROW(Daten_3_E)-ROW('3. Abschnitt'!$E$2)+1),COLUMN(T$1))),"")</f>
        <v/>
      </c>
      <c r="W34" s="71" t="str">
        <f t="array" ref="W34">IFERROR(INDEX(Daten_3_D,SMALL(IF((Daten_3_E=$A34)*(Daten_3_D&lt;&gt;"")*((Daten_3_C=TRUE)+(Daten_3_C="")),ROW(Daten_3_E)-ROW('3. Abschnitt'!$E$2)+1),COLUMN(U$1))),"")</f>
        <v/>
      </c>
      <c r="X34" s="71" t="str">
        <f t="array" ref="X34">IFERROR(INDEX(Daten_3_D,SMALL(IF((Daten_3_E=$A34)*(Daten_3_D&lt;&gt;"")*((Daten_3_C=TRUE)+(Daten_3_C="")),ROW(Daten_3_E)-ROW('3. Abschnitt'!$E$2)+1),COLUMN(V$1))),"")</f>
        <v/>
      </c>
      <c r="Y34" s="71" t="str">
        <f t="array" ref="Y34">IFERROR(INDEX(Daten_3_D,SMALL(IF((Daten_3_E=$A34)*(Daten_3_D&lt;&gt;"")*((Daten_3_C=TRUE)+(Daten_3_C="")),ROW(Daten_3_E)-ROW('3. Abschnitt'!$E$2)+1),COLUMN(W$1))),"")</f>
        <v/>
      </c>
      <c r="Z34" s="71" t="str">
        <f t="array" ref="Z34">IFERROR(INDEX(Daten_3_D,SMALL(IF((Daten_3_E=$A34)*(Daten_3_D&lt;&gt;"")*((Daten_3_C=TRUE)+(Daten_3_C="")),ROW(Daten_3_E)-ROW('3. Abschnitt'!$E$2)+1),COLUMN(X$1))),"")</f>
        <v/>
      </c>
      <c r="AA34" s="71" t="str">
        <f t="array" ref="AA34">IFERROR(INDEX(Daten_3_D,SMALL(IF((Daten_3_E=$A34)*(Daten_3_D&lt;&gt;"")*((Daten_3_C=TRUE)+(Daten_3_C="")),ROW(Daten_3_E)-ROW('3. Abschnitt'!$E$2)+1),COLUMN(Y$1))),"")</f>
        <v/>
      </c>
      <c r="AB34" s="71" t="str">
        <f t="array" ref="AB34">IFERROR(INDEX(Daten_3_D,SMALL(IF((Daten_3_E=$A34)*(Daten_3_D&lt;&gt;"")*((Daten_3_C=TRUE)+(Daten_3_C="")),ROW(Daten_3_E)-ROW('3. Abschnitt'!$E$2)+1),COLUMN(Z$1))),"")</f>
        <v/>
      </c>
      <c r="AC34" s="71" t="str">
        <f>"Hinweis: Verzweigung zur vorherigen Frage"</f>
        <v>Hinweis: Verzweigung zur vorherigen Frage</v>
      </c>
      <c r="AD34" s="103">
        <f t="array" ref="AD34">SUMPRODUCT(--(C34:AB34&lt;&gt;""))</f>
        <v>1</v>
      </c>
      <c r="AE34" s="103">
        <f t="shared" si="0"/>
        <v>1</v>
      </c>
      <c r="AF34" s="103">
        <f t="shared" si="2"/>
        <v>30</v>
      </c>
      <c r="AG34" s="103">
        <f t="shared" si="1"/>
        <v>29</v>
      </c>
      <c r="AH34" s="71" t="s">
        <v>36</v>
      </c>
      <c r="AI34" s="71" t="s">
        <v>396</v>
      </c>
    </row>
    <row r="35" spans="1:35" ht="30">
      <c r="A35" s="207" t="s">
        <v>219</v>
      </c>
      <c r="B35" s="94" t="str">
        <f>VLOOKUP(A35,Daten_3,3,FALSE)</f>
        <v>Wie erfolgt die Aggregierung der TE-Leistungswerte zu den Pool-Daten?  *</v>
      </c>
      <c r="C35" s="71" t="str">
        <f t="array" ref="C35">IFERROR(INDEX(Daten_3_D,SMALL(IF((Daten_3_E=$A35)*(Daten_3_D&lt;&gt;"")*((Daten_3_C=TRUE)+(Daten_3_C="")),ROW(Daten_3_E)-ROW('3. Abschnitt'!$E$2)+1),COLUMN(A$1))),"")</f>
        <v/>
      </c>
      <c r="D35" s="71" t="str">
        <f t="array" ref="D35">IFERROR(INDEX(Daten_3_D,SMALL(IF((Daten_3_E=$A35)*(Daten_3_D&lt;&gt;"")*((Daten_3_C=TRUE)+(Daten_3_C="")),ROW(Daten_3_E)-ROW('3. Abschnitt'!$E$2)+1),COLUMN(B$1))),"")</f>
        <v/>
      </c>
      <c r="E35" s="71" t="str">
        <f t="array" ref="E35">IFERROR(INDEX(Daten_3_D,SMALL(IF((Daten_3_E=$A35)*(Daten_3_D&lt;&gt;"")*((Daten_3_C=TRUE)+(Daten_3_C="")),ROW(Daten_3_E)-ROW('3. Abschnitt'!$E$2)+1),COLUMN(C$1))),"")</f>
        <v/>
      </c>
      <c r="F35" s="71" t="str">
        <f t="array" ref="F35">IFERROR(INDEX(Daten_3_D,SMALL(IF((Daten_3_E=$A35)*(Daten_3_D&lt;&gt;"")*((Daten_3_C=TRUE)+(Daten_3_C="")),ROW(Daten_3_E)-ROW('3. Abschnitt'!$E$2)+1),COLUMN(D$1))),"")</f>
        <v/>
      </c>
      <c r="G35" s="71" t="str">
        <f t="array" ref="G35">IFERROR(INDEX(Daten_3_D,SMALL(IF((Daten_3_E=$A35)*(Daten_3_D&lt;&gt;"")*((Daten_3_C=TRUE)+(Daten_3_C="")),ROW(Daten_3_E)-ROW('3. Abschnitt'!$E$2)+1),COLUMN(E$1))),"")</f>
        <v/>
      </c>
      <c r="H35" s="71" t="str">
        <f t="array" ref="H35">IFERROR(INDEX(Daten_3_D,SMALL(IF((Daten_3_E=$A35)*(Daten_3_D&lt;&gt;"")*((Daten_3_C=TRUE)+(Daten_3_C="")),ROW(Daten_3_E)-ROW('3. Abschnitt'!$E$2)+1),COLUMN(F$1))),"")</f>
        <v/>
      </c>
      <c r="I35" s="71" t="str">
        <f t="array" ref="I35">IFERROR(INDEX(Daten_3_D,SMALL(IF((Daten_3_E=$A35)*(Daten_3_D&lt;&gt;"")*((Daten_3_C=TRUE)+(Daten_3_C="")),ROW(Daten_3_E)-ROW('3. Abschnitt'!$E$2)+1),COLUMN(G$1))),"")</f>
        <v/>
      </c>
      <c r="J35" s="71" t="str">
        <f t="array" ref="J35">IFERROR(INDEX(Daten_3_D,SMALL(IF((Daten_3_E=$A35)*(Daten_3_D&lt;&gt;"")*((Daten_3_C=TRUE)+(Daten_3_C="")),ROW(Daten_3_E)-ROW('3. Abschnitt'!$E$2)+1),COLUMN(H$1))),"")</f>
        <v/>
      </c>
      <c r="K35" s="71" t="str">
        <f t="array" ref="K35">IFERROR(INDEX(Daten_3_D,SMALL(IF((Daten_3_E=$A35)*(Daten_3_D&lt;&gt;"")*((Daten_3_C=TRUE)+(Daten_3_C="")),ROW(Daten_3_E)-ROW('3. Abschnitt'!$E$2)+1),COLUMN(I$1))),"")</f>
        <v/>
      </c>
      <c r="L35" s="71" t="str">
        <f t="array" ref="L35">IFERROR(INDEX(Daten_3_D,SMALL(IF((Daten_3_E=$A35)*(Daten_3_D&lt;&gt;"")*((Daten_3_C=TRUE)+(Daten_3_C="")),ROW(Daten_3_E)-ROW('3. Abschnitt'!$E$2)+1),COLUMN(J$1))),"")</f>
        <v/>
      </c>
      <c r="M35" s="71" t="str">
        <f t="array" ref="M35">IFERROR(INDEX(Daten_3_D,SMALL(IF((Daten_3_E=$A35)*(Daten_3_D&lt;&gt;"")*((Daten_3_C=TRUE)+(Daten_3_C="")),ROW(Daten_3_E)-ROW('3. Abschnitt'!$E$2)+1),COLUMN(K$1))),"")</f>
        <v/>
      </c>
      <c r="N35" s="71" t="str">
        <f t="array" ref="N35">IFERROR(INDEX(Daten_3_D,SMALL(IF((Daten_3_E=$A35)*(Daten_3_D&lt;&gt;"")*((Daten_3_C=TRUE)+(Daten_3_C="")),ROW(Daten_3_E)-ROW('3. Abschnitt'!$E$2)+1),COLUMN(L$1))),"")</f>
        <v/>
      </c>
      <c r="O35" s="71" t="str">
        <f t="array" ref="O35">IFERROR(INDEX(Daten_3_D,SMALL(IF((Daten_3_E=$A35)*(Daten_3_D&lt;&gt;"")*((Daten_3_C=TRUE)+(Daten_3_C="")),ROW(Daten_3_E)-ROW('3. Abschnitt'!$E$2)+1),COLUMN(M$1))),"")</f>
        <v/>
      </c>
      <c r="P35" s="71" t="str">
        <f t="array" ref="P35">IFERROR(INDEX(Daten_3_D,SMALL(IF((Daten_3_E=$A35)*(Daten_3_D&lt;&gt;"")*((Daten_3_C=TRUE)+(Daten_3_C="")),ROW(Daten_3_E)-ROW('3. Abschnitt'!$E$2)+1),COLUMN(N$1))),"")</f>
        <v/>
      </c>
      <c r="Q35" s="71" t="str">
        <f t="array" ref="Q35">IFERROR(INDEX(Daten_3_D,SMALL(IF((Daten_3_E=$A35)*(Daten_3_D&lt;&gt;"")*((Daten_3_C=TRUE)+(Daten_3_C="")),ROW(Daten_3_E)-ROW('3. Abschnitt'!$E$2)+1),COLUMN(O$1))),"")</f>
        <v/>
      </c>
      <c r="R35" s="71" t="str">
        <f t="array" ref="R35">IFERROR(INDEX(Daten_3_D,SMALL(IF((Daten_3_E=$A35)*(Daten_3_D&lt;&gt;"")*((Daten_3_C=TRUE)+(Daten_3_C="")),ROW(Daten_3_E)-ROW('3. Abschnitt'!$E$2)+1),COLUMN(P$1))),"")</f>
        <v/>
      </c>
      <c r="S35" s="71" t="str">
        <f t="array" ref="S35">IFERROR(INDEX(Daten_3_D,SMALL(IF((Daten_3_E=$A35)*(Daten_3_D&lt;&gt;"")*((Daten_3_C=TRUE)+(Daten_3_C="")),ROW(Daten_3_E)-ROW('3. Abschnitt'!$E$2)+1),COLUMN(Q$1))),"")</f>
        <v/>
      </c>
      <c r="T35" s="71" t="str">
        <f t="array" ref="T35">IFERROR(INDEX(Daten_3_D,SMALL(IF((Daten_3_E=$A35)*(Daten_3_D&lt;&gt;"")*((Daten_3_C=TRUE)+(Daten_3_C="")),ROW(Daten_3_E)-ROW('3. Abschnitt'!$E$2)+1),COLUMN(R$1))),"")</f>
        <v/>
      </c>
      <c r="U35" s="71" t="str">
        <f t="array" ref="U35">IFERROR(INDEX(Daten_3_D,SMALL(IF((Daten_3_E=$A35)*(Daten_3_D&lt;&gt;"")*((Daten_3_C=TRUE)+(Daten_3_C="")),ROW(Daten_3_E)-ROW('3. Abschnitt'!$E$2)+1),COLUMN(S$1))),"")</f>
        <v/>
      </c>
      <c r="V35" s="71" t="str">
        <f t="array" ref="V35">IFERROR(INDEX(Daten_3_D,SMALL(IF((Daten_3_E=$A35)*(Daten_3_D&lt;&gt;"")*((Daten_3_C=TRUE)+(Daten_3_C="")),ROW(Daten_3_E)-ROW('3. Abschnitt'!$E$2)+1),COLUMN(T$1))),"")</f>
        <v/>
      </c>
      <c r="W35" s="71" t="str">
        <f t="array" ref="W35">IFERROR(INDEX(Daten_3_D,SMALL(IF((Daten_3_E=$A35)*(Daten_3_D&lt;&gt;"")*((Daten_3_C=TRUE)+(Daten_3_C="")),ROW(Daten_3_E)-ROW('3. Abschnitt'!$E$2)+1),COLUMN(U$1))),"")</f>
        <v/>
      </c>
      <c r="X35" s="71" t="str">
        <f t="array" ref="X35">IFERROR(INDEX(Daten_3_D,SMALL(IF((Daten_3_E=$A35)*(Daten_3_D&lt;&gt;"")*((Daten_3_C=TRUE)+(Daten_3_C="")),ROW(Daten_3_E)-ROW('3. Abschnitt'!$E$2)+1),COLUMN(V$1))),"")</f>
        <v/>
      </c>
      <c r="Y35" s="71" t="str">
        <f t="array" ref="Y35">IFERROR(INDEX(Daten_3_D,SMALL(IF((Daten_3_E=$A35)*(Daten_3_D&lt;&gt;"")*((Daten_3_C=TRUE)+(Daten_3_C="")),ROW(Daten_3_E)-ROW('3. Abschnitt'!$E$2)+1),COLUMN(W$1))),"")</f>
        <v/>
      </c>
      <c r="Z35" s="71" t="str">
        <f t="array" ref="Z35">IFERROR(INDEX(Daten_3_D,SMALL(IF((Daten_3_E=$A35)*(Daten_3_D&lt;&gt;"")*((Daten_3_C=TRUE)+(Daten_3_C="")),ROW(Daten_3_E)-ROW('3. Abschnitt'!$E$2)+1),COLUMN(X$1))),"")</f>
        <v/>
      </c>
      <c r="AA35" s="71" t="str">
        <f t="array" ref="AA35">IFERROR(INDEX(Daten_3_D,SMALL(IF((Daten_3_E=$A35)*(Daten_3_D&lt;&gt;"")*((Daten_3_C=TRUE)+(Daten_3_C="")),ROW(Daten_3_E)-ROW('3. Abschnitt'!$E$2)+1),COLUMN(Y$1))),"")</f>
        <v/>
      </c>
      <c r="AB35" s="71" t="str">
        <f t="array" ref="AB35">IFERROR(INDEX(Daten_3_D,SMALL(IF((Daten_3_E=$A35)*(Daten_3_D&lt;&gt;"")*((Daten_3_C=TRUE)+(Daten_3_C="")),ROW(Daten_3_E)-ROW('3. Abschnitt'!$E$2)+1),COLUMN(Z$1))),"")</f>
        <v/>
      </c>
      <c r="AC35" s="71" t="str">
        <f>IF(OR(AD35=0,C35="Ihre Antwort eingeben", C35="Sonstiges (bitte eingeben)",AD35=0),"Frage wurde nicht beantwortet",IF(AD35&gt;1, "Es darf nur eine Antwort ausgewählt werden",""))</f>
        <v>Frage wurde nicht beantwortet</v>
      </c>
      <c r="AD35" s="103">
        <f t="array" ref="AD35">SUMPRODUCT(--(C35:AB35&lt;&gt;""))</f>
        <v>0</v>
      </c>
      <c r="AE35" s="103">
        <f t="shared" si="0"/>
        <v>1</v>
      </c>
      <c r="AF35" s="103">
        <f t="shared" si="2"/>
        <v>31</v>
      </c>
      <c r="AG35" s="103">
        <f t="shared" si="1"/>
        <v>30</v>
      </c>
      <c r="AH35" s="71" t="s">
        <v>36</v>
      </c>
      <c r="AI35" s="71" t="s">
        <v>395</v>
      </c>
    </row>
    <row r="36" spans="1:35" ht="30">
      <c r="A36" s="207" t="s">
        <v>223</v>
      </c>
      <c r="B36" s="94" t="str">
        <f>VLOOKUP(A36,Daten_3,3,FALSE)</f>
        <v>Ist eine parallele Vermarktung (Multi‑Use) der Anlagen über verschiedene Regelreservearten vorgesehen? *</v>
      </c>
      <c r="C36" s="71" t="str">
        <f t="array" ref="C36">IFERROR(INDEX(Daten_3_D,SMALL(IF((Daten_3_E=$A36)*(Daten_3_D&lt;&gt;"")*((Daten_3_C=TRUE)+(Daten_3_C="")),ROW(Daten_3_E)-ROW('3. Abschnitt'!$E$2)+1),COLUMN(A$1))),"")</f>
        <v/>
      </c>
      <c r="D36" s="71" t="str">
        <f t="array" ref="D36">IFERROR(INDEX(Daten_3_D,SMALL(IF((Daten_3_E=$A36)*(Daten_3_D&lt;&gt;"")*((Daten_3_C=TRUE)+(Daten_3_C="")),ROW(Daten_3_E)-ROW('3. Abschnitt'!$E$2)+1),COLUMN(B$1))),"")</f>
        <v/>
      </c>
      <c r="E36" s="71" t="str">
        <f t="array" ref="E36">IFERROR(INDEX(Daten_3_D,SMALL(IF((Daten_3_E=$A36)*(Daten_3_D&lt;&gt;"")*((Daten_3_C=TRUE)+(Daten_3_C="")),ROW(Daten_3_E)-ROW('3. Abschnitt'!$E$2)+1),COLUMN(C$1))),"")</f>
        <v/>
      </c>
      <c r="F36" s="71" t="str">
        <f t="array" ref="F36">IFERROR(INDEX(Daten_3_D,SMALL(IF((Daten_3_E=$A36)*(Daten_3_D&lt;&gt;"")*((Daten_3_C=TRUE)+(Daten_3_C="")),ROW(Daten_3_E)-ROW('3. Abschnitt'!$E$2)+1),COLUMN(D$1))),"")</f>
        <v/>
      </c>
      <c r="G36" s="71" t="str">
        <f t="array" ref="G36">IFERROR(INDEX(Daten_3_D,SMALL(IF((Daten_3_E=$A36)*(Daten_3_D&lt;&gt;"")*((Daten_3_C=TRUE)+(Daten_3_C="")),ROW(Daten_3_E)-ROW('3. Abschnitt'!$E$2)+1),COLUMN(E$1))),"")</f>
        <v/>
      </c>
      <c r="H36" s="71" t="str">
        <f t="array" ref="H36">IFERROR(INDEX(Daten_3_D,SMALL(IF((Daten_3_E=$A36)*(Daten_3_D&lt;&gt;"")*((Daten_3_C=TRUE)+(Daten_3_C="")),ROW(Daten_3_E)-ROW('3. Abschnitt'!$E$2)+1),COLUMN(F$1))),"")</f>
        <v/>
      </c>
      <c r="I36" s="71" t="str">
        <f t="array" ref="I36">IFERROR(INDEX(Daten_3_D,SMALL(IF((Daten_3_E=$A36)*(Daten_3_D&lt;&gt;"")*((Daten_3_C=TRUE)+(Daten_3_C="")),ROW(Daten_3_E)-ROW('3. Abschnitt'!$E$2)+1),COLUMN(G$1))),"")</f>
        <v/>
      </c>
      <c r="J36" s="71" t="str">
        <f t="array" ref="J36">IFERROR(INDEX(Daten_3_D,SMALL(IF((Daten_3_E=$A36)*(Daten_3_D&lt;&gt;"")*((Daten_3_C=TRUE)+(Daten_3_C="")),ROW(Daten_3_E)-ROW('3. Abschnitt'!$E$2)+1),COLUMN(H$1))),"")</f>
        <v/>
      </c>
      <c r="K36" s="71" t="str">
        <f t="array" ref="K36">IFERROR(INDEX(Daten_3_D,SMALL(IF((Daten_3_E=$A36)*(Daten_3_D&lt;&gt;"")*((Daten_3_C=TRUE)+(Daten_3_C="")),ROW(Daten_3_E)-ROW('3. Abschnitt'!$E$2)+1),COLUMN(I$1))),"")</f>
        <v/>
      </c>
      <c r="L36" s="71" t="str">
        <f t="array" ref="L36">IFERROR(INDEX(Daten_3_D,SMALL(IF((Daten_3_E=$A36)*(Daten_3_D&lt;&gt;"")*((Daten_3_C=TRUE)+(Daten_3_C="")),ROW(Daten_3_E)-ROW('3. Abschnitt'!$E$2)+1),COLUMN(J$1))),"")</f>
        <v/>
      </c>
      <c r="M36" s="71" t="str">
        <f t="array" ref="M36">IFERROR(INDEX(Daten_3_D,SMALL(IF((Daten_3_E=$A36)*(Daten_3_D&lt;&gt;"")*((Daten_3_C=TRUE)+(Daten_3_C="")),ROW(Daten_3_E)-ROW('3. Abschnitt'!$E$2)+1),COLUMN(K$1))),"")</f>
        <v/>
      </c>
      <c r="N36" s="71" t="str">
        <f t="array" ref="N36">IFERROR(INDEX(Daten_3_D,SMALL(IF((Daten_3_E=$A36)*(Daten_3_D&lt;&gt;"")*((Daten_3_C=TRUE)+(Daten_3_C="")),ROW(Daten_3_E)-ROW('3. Abschnitt'!$E$2)+1),COLUMN(L$1))),"")</f>
        <v/>
      </c>
      <c r="O36" s="71" t="str">
        <f t="array" ref="O36">IFERROR(INDEX(Daten_3_D,SMALL(IF((Daten_3_E=$A36)*(Daten_3_D&lt;&gt;"")*((Daten_3_C=TRUE)+(Daten_3_C="")),ROW(Daten_3_E)-ROW('3. Abschnitt'!$E$2)+1),COLUMN(M$1))),"")</f>
        <v/>
      </c>
      <c r="P36" s="71" t="str">
        <f t="array" ref="P36">IFERROR(INDEX(Daten_3_D,SMALL(IF((Daten_3_E=$A36)*(Daten_3_D&lt;&gt;"")*((Daten_3_C=TRUE)+(Daten_3_C="")),ROW(Daten_3_E)-ROW('3. Abschnitt'!$E$2)+1),COLUMN(N$1))),"")</f>
        <v/>
      </c>
      <c r="Q36" s="71" t="str">
        <f t="array" ref="Q36">IFERROR(INDEX(Daten_3_D,SMALL(IF((Daten_3_E=$A36)*(Daten_3_D&lt;&gt;"")*((Daten_3_C=TRUE)+(Daten_3_C="")),ROW(Daten_3_E)-ROW('3. Abschnitt'!$E$2)+1),COLUMN(O$1))),"")</f>
        <v/>
      </c>
      <c r="R36" s="71" t="str">
        <f t="array" ref="R36">IFERROR(INDEX(Daten_3_D,SMALL(IF((Daten_3_E=$A36)*(Daten_3_D&lt;&gt;"")*((Daten_3_C=TRUE)+(Daten_3_C="")),ROW(Daten_3_E)-ROW('3. Abschnitt'!$E$2)+1),COLUMN(P$1))),"")</f>
        <v/>
      </c>
      <c r="S36" s="71" t="str">
        <f t="array" ref="S36">IFERROR(INDEX(Daten_3_D,SMALL(IF((Daten_3_E=$A36)*(Daten_3_D&lt;&gt;"")*((Daten_3_C=TRUE)+(Daten_3_C="")),ROW(Daten_3_E)-ROW('3. Abschnitt'!$E$2)+1),COLUMN(Q$1))),"")</f>
        <v/>
      </c>
      <c r="T36" s="71" t="str">
        <f t="array" ref="T36">IFERROR(INDEX(Daten_3_D,SMALL(IF((Daten_3_E=$A36)*(Daten_3_D&lt;&gt;"")*((Daten_3_C=TRUE)+(Daten_3_C="")),ROW(Daten_3_E)-ROW('3. Abschnitt'!$E$2)+1),COLUMN(R$1))),"")</f>
        <v/>
      </c>
      <c r="U36" s="71" t="str">
        <f t="array" ref="U36">IFERROR(INDEX(Daten_3_D,SMALL(IF((Daten_3_E=$A36)*(Daten_3_D&lt;&gt;"")*((Daten_3_C=TRUE)+(Daten_3_C="")),ROW(Daten_3_E)-ROW('3. Abschnitt'!$E$2)+1),COLUMN(S$1))),"")</f>
        <v/>
      </c>
      <c r="V36" s="71" t="str">
        <f t="array" ref="V36">IFERROR(INDEX(Daten_3_D,SMALL(IF((Daten_3_E=$A36)*(Daten_3_D&lt;&gt;"")*((Daten_3_C=TRUE)+(Daten_3_C="")),ROW(Daten_3_E)-ROW('3. Abschnitt'!$E$2)+1),COLUMN(T$1))),"")</f>
        <v/>
      </c>
      <c r="W36" s="71" t="str">
        <f t="array" ref="W36">IFERROR(INDEX(Daten_3_D,SMALL(IF((Daten_3_E=$A36)*(Daten_3_D&lt;&gt;"")*((Daten_3_C=TRUE)+(Daten_3_C="")),ROW(Daten_3_E)-ROW('3. Abschnitt'!$E$2)+1),COLUMN(U$1))),"")</f>
        <v/>
      </c>
      <c r="X36" s="71" t="str">
        <f t="array" ref="X36">IFERROR(INDEX(Daten_3_D,SMALL(IF((Daten_3_E=$A36)*(Daten_3_D&lt;&gt;"")*((Daten_3_C=TRUE)+(Daten_3_C="")),ROW(Daten_3_E)-ROW('3. Abschnitt'!$E$2)+1),COLUMN(V$1))),"")</f>
        <v/>
      </c>
      <c r="Y36" s="71" t="str">
        <f t="array" ref="Y36">IFERROR(INDEX(Daten_3_D,SMALL(IF((Daten_3_E=$A36)*(Daten_3_D&lt;&gt;"")*((Daten_3_C=TRUE)+(Daten_3_C="")),ROW(Daten_3_E)-ROW('3. Abschnitt'!$E$2)+1),COLUMN(W$1))),"")</f>
        <v/>
      </c>
      <c r="Z36" s="71" t="str">
        <f t="array" ref="Z36">IFERROR(INDEX(Daten_3_D,SMALL(IF((Daten_3_E=$A36)*(Daten_3_D&lt;&gt;"")*((Daten_3_C=TRUE)+(Daten_3_C="")),ROW(Daten_3_E)-ROW('3. Abschnitt'!$E$2)+1),COLUMN(X$1))),"")</f>
        <v/>
      </c>
      <c r="AA36" s="71" t="str">
        <f t="array" ref="AA36">IFERROR(INDEX(Daten_3_D,SMALL(IF((Daten_3_E=$A36)*(Daten_3_D&lt;&gt;"")*((Daten_3_C=TRUE)+(Daten_3_C="")),ROW(Daten_3_E)-ROW('3. Abschnitt'!$E$2)+1),COLUMN(Y$1))),"")</f>
        <v/>
      </c>
      <c r="AB36" s="71" t="str">
        <f t="array" ref="AB36">IFERROR(INDEX(Daten_3_D,SMALL(IF((Daten_3_E=$A36)*(Daten_3_D&lt;&gt;"")*((Daten_3_C=TRUE)+(Daten_3_C="")),ROW(Daten_3_E)-ROW('3. Abschnitt'!$E$2)+1),COLUMN(Z$1))),"")</f>
        <v/>
      </c>
      <c r="AC36" s="71" t="str">
        <f>IF(OR(AD36=0,C36="Ihre Antwort eingeben", C36="Sonstiges (bitte eingeben)",AD36=0),"Frage wurde nicht beantwortet",IF(AD36&gt;1, "Es darf nur eine Antwort ausgewählt werden",""))</f>
        <v>Frage wurde nicht beantwortet</v>
      </c>
      <c r="AD36" s="103">
        <f t="array" ref="AD36">SUMPRODUCT(--(C36:AB36&lt;&gt;""))</f>
        <v>0</v>
      </c>
      <c r="AE36" s="103">
        <f t="shared" si="0"/>
        <v>1</v>
      </c>
      <c r="AF36" s="103">
        <f t="shared" si="2"/>
        <v>32</v>
      </c>
      <c r="AG36" s="103">
        <f t="shared" si="1"/>
        <v>31</v>
      </c>
      <c r="AH36" s="71" t="s">
        <v>36</v>
      </c>
      <c r="AI36" s="71" t="s">
        <v>395</v>
      </c>
    </row>
    <row r="37" spans="1:35" ht="30">
      <c r="A37" s="208" t="s">
        <v>227</v>
      </c>
      <c r="B37" s="94" t="str">
        <f>VLOOKUP(A37,Daten_3,3,FALSE)</f>
        <v>Wie erfolgt die Fehlerzuteilung im Fall einer parallelen Vermarktung verschiedener Regelreservearten? *</v>
      </c>
      <c r="C37" s="71" t="str">
        <f t="array" ref="C37">IFERROR(INDEX(Daten_3_D,SMALL(IF((Daten_3_E=$A37)*(Daten_3_D&lt;&gt;"")*((Daten_3_C=TRUE)+(Daten_3_C="")),ROW(Daten_3_E)-ROW('3. Abschnitt'!$E$2)+1),COLUMN(A$1))),"")</f>
        <v/>
      </c>
      <c r="D37" s="71" t="str">
        <f t="array" ref="D37">IFERROR(INDEX(Daten_3_D,SMALL(IF((Daten_3_E=$A37)*(Daten_3_D&lt;&gt;"")*((Daten_3_C=TRUE)+(Daten_3_C="")),ROW(Daten_3_E)-ROW('3. Abschnitt'!$E$2)+1),COLUMN(B$1))),"")</f>
        <v/>
      </c>
      <c r="E37" s="71" t="str">
        <f t="array" ref="E37">IFERROR(INDEX(Daten_3_D,SMALL(IF((Daten_3_E=$A37)*(Daten_3_D&lt;&gt;"")*((Daten_3_C=TRUE)+(Daten_3_C="")),ROW(Daten_3_E)-ROW('3. Abschnitt'!$E$2)+1),COLUMN(C$1))),"")</f>
        <v/>
      </c>
      <c r="F37" s="71" t="str">
        <f t="array" ref="F37">IFERROR(INDEX(Daten_3_D,SMALL(IF((Daten_3_E=$A37)*(Daten_3_D&lt;&gt;"")*((Daten_3_C=TRUE)+(Daten_3_C="")),ROW(Daten_3_E)-ROW('3. Abschnitt'!$E$2)+1),COLUMN(D$1))),"")</f>
        <v/>
      </c>
      <c r="G37" s="71" t="str">
        <f t="array" ref="G37">IFERROR(INDEX(Daten_3_D,SMALL(IF((Daten_3_E=$A37)*(Daten_3_D&lt;&gt;"")*((Daten_3_C=TRUE)+(Daten_3_C="")),ROW(Daten_3_E)-ROW('3. Abschnitt'!$E$2)+1),COLUMN(E$1))),"")</f>
        <v/>
      </c>
      <c r="H37" s="71" t="str">
        <f t="array" ref="H37">IFERROR(INDEX(Daten_3_D,SMALL(IF((Daten_3_E=$A37)*(Daten_3_D&lt;&gt;"")*((Daten_3_C=TRUE)+(Daten_3_C="")),ROW(Daten_3_E)-ROW('3. Abschnitt'!$E$2)+1),COLUMN(F$1))),"")</f>
        <v/>
      </c>
      <c r="I37" s="71" t="str">
        <f t="array" ref="I37">IFERROR(INDEX(Daten_3_D,SMALL(IF((Daten_3_E=$A37)*(Daten_3_D&lt;&gt;"")*((Daten_3_C=TRUE)+(Daten_3_C="")),ROW(Daten_3_E)-ROW('3. Abschnitt'!$E$2)+1),COLUMN(G$1))),"")</f>
        <v/>
      </c>
      <c r="J37" s="71" t="str">
        <f t="array" ref="J37">IFERROR(INDEX(Daten_3_D,SMALL(IF((Daten_3_E=$A37)*(Daten_3_D&lt;&gt;"")*((Daten_3_C=TRUE)+(Daten_3_C="")),ROW(Daten_3_E)-ROW('3. Abschnitt'!$E$2)+1),COLUMN(H$1))),"")</f>
        <v/>
      </c>
      <c r="K37" s="71" t="str">
        <f t="array" ref="K37">IFERROR(INDEX(Daten_3_D,SMALL(IF((Daten_3_E=$A37)*(Daten_3_D&lt;&gt;"")*((Daten_3_C=TRUE)+(Daten_3_C="")),ROW(Daten_3_E)-ROW('3. Abschnitt'!$E$2)+1),COLUMN(I$1))),"")</f>
        <v/>
      </c>
      <c r="L37" s="71" t="str">
        <f t="array" ref="L37">IFERROR(INDEX(Daten_3_D,SMALL(IF((Daten_3_E=$A37)*(Daten_3_D&lt;&gt;"")*((Daten_3_C=TRUE)+(Daten_3_C="")),ROW(Daten_3_E)-ROW('3. Abschnitt'!$E$2)+1),COLUMN(J$1))),"")</f>
        <v/>
      </c>
      <c r="M37" s="71" t="str">
        <f t="array" ref="M37">IFERROR(INDEX(Daten_3_D,SMALL(IF((Daten_3_E=$A37)*(Daten_3_D&lt;&gt;"")*((Daten_3_C=TRUE)+(Daten_3_C="")),ROW(Daten_3_E)-ROW('3. Abschnitt'!$E$2)+1),COLUMN(K$1))),"")</f>
        <v/>
      </c>
      <c r="N37" s="71" t="str">
        <f t="array" ref="N37">IFERROR(INDEX(Daten_3_D,SMALL(IF((Daten_3_E=$A37)*(Daten_3_D&lt;&gt;"")*((Daten_3_C=TRUE)+(Daten_3_C="")),ROW(Daten_3_E)-ROW('3. Abschnitt'!$E$2)+1),COLUMN(L$1))),"")</f>
        <v/>
      </c>
      <c r="O37" s="71" t="str">
        <f t="array" ref="O37">IFERROR(INDEX(Daten_3_D,SMALL(IF((Daten_3_E=$A37)*(Daten_3_D&lt;&gt;"")*((Daten_3_C=TRUE)+(Daten_3_C="")),ROW(Daten_3_E)-ROW('3. Abschnitt'!$E$2)+1),COLUMN(M$1))),"")</f>
        <v/>
      </c>
      <c r="P37" s="71" t="str">
        <f t="array" ref="P37">IFERROR(INDEX(Daten_3_D,SMALL(IF((Daten_3_E=$A37)*(Daten_3_D&lt;&gt;"")*((Daten_3_C=TRUE)+(Daten_3_C="")),ROW(Daten_3_E)-ROW('3. Abschnitt'!$E$2)+1),COLUMN(N$1))),"")</f>
        <v/>
      </c>
      <c r="Q37" s="71" t="str">
        <f t="array" ref="Q37">IFERROR(INDEX(Daten_3_D,SMALL(IF((Daten_3_E=$A37)*(Daten_3_D&lt;&gt;"")*((Daten_3_C=TRUE)+(Daten_3_C="")),ROW(Daten_3_E)-ROW('3. Abschnitt'!$E$2)+1),COLUMN(O$1))),"")</f>
        <v/>
      </c>
      <c r="R37" s="71" t="str">
        <f t="array" ref="R37">IFERROR(INDEX(Daten_3_D,SMALL(IF((Daten_3_E=$A37)*(Daten_3_D&lt;&gt;"")*((Daten_3_C=TRUE)+(Daten_3_C="")),ROW(Daten_3_E)-ROW('3. Abschnitt'!$E$2)+1),COLUMN(P$1))),"")</f>
        <v/>
      </c>
      <c r="S37" s="71" t="str">
        <f t="array" ref="S37">IFERROR(INDEX(Daten_3_D,SMALL(IF((Daten_3_E=$A37)*(Daten_3_D&lt;&gt;"")*((Daten_3_C=TRUE)+(Daten_3_C="")),ROW(Daten_3_E)-ROW('3. Abschnitt'!$E$2)+1),COLUMN(Q$1))),"")</f>
        <v/>
      </c>
      <c r="T37" s="71" t="str">
        <f t="array" ref="T37">IFERROR(INDEX(Daten_3_D,SMALL(IF((Daten_3_E=$A37)*(Daten_3_D&lt;&gt;"")*((Daten_3_C=TRUE)+(Daten_3_C="")),ROW(Daten_3_E)-ROW('3. Abschnitt'!$E$2)+1),COLUMN(R$1))),"")</f>
        <v/>
      </c>
      <c r="U37" s="71" t="str">
        <f t="array" ref="U37">IFERROR(INDEX(Daten_3_D,SMALL(IF((Daten_3_E=$A37)*(Daten_3_D&lt;&gt;"")*((Daten_3_C=TRUE)+(Daten_3_C="")),ROW(Daten_3_E)-ROW('3. Abschnitt'!$E$2)+1),COLUMN(S$1))),"")</f>
        <v/>
      </c>
      <c r="V37" s="71" t="str">
        <f t="array" ref="V37">IFERROR(INDEX(Daten_3_D,SMALL(IF((Daten_3_E=$A37)*(Daten_3_D&lt;&gt;"")*((Daten_3_C=TRUE)+(Daten_3_C="")),ROW(Daten_3_E)-ROW('3. Abschnitt'!$E$2)+1),COLUMN(T$1))),"")</f>
        <v/>
      </c>
      <c r="W37" s="71" t="str">
        <f t="array" ref="W37">IFERROR(INDEX(Daten_3_D,SMALL(IF((Daten_3_E=$A37)*(Daten_3_D&lt;&gt;"")*((Daten_3_C=TRUE)+(Daten_3_C="")),ROW(Daten_3_E)-ROW('3. Abschnitt'!$E$2)+1),COLUMN(U$1))),"")</f>
        <v/>
      </c>
      <c r="X37" s="71" t="str">
        <f t="array" ref="X37">IFERROR(INDEX(Daten_3_D,SMALL(IF((Daten_3_E=$A37)*(Daten_3_D&lt;&gt;"")*((Daten_3_C=TRUE)+(Daten_3_C="")),ROW(Daten_3_E)-ROW('3. Abschnitt'!$E$2)+1),COLUMN(V$1))),"")</f>
        <v/>
      </c>
      <c r="Y37" s="71" t="str">
        <f t="array" ref="Y37">IFERROR(INDEX(Daten_3_D,SMALL(IF((Daten_3_E=$A37)*(Daten_3_D&lt;&gt;"")*((Daten_3_C=TRUE)+(Daten_3_C="")),ROW(Daten_3_E)-ROW('3. Abschnitt'!$E$2)+1),COLUMN(W$1))),"")</f>
        <v/>
      </c>
      <c r="Z37" s="71" t="str">
        <f t="array" ref="Z37">IFERROR(INDEX(Daten_3_D,SMALL(IF((Daten_3_E=$A37)*(Daten_3_D&lt;&gt;"")*((Daten_3_C=TRUE)+(Daten_3_C="")),ROW(Daten_3_E)-ROW('3. Abschnitt'!$E$2)+1),COLUMN(X$1))),"")</f>
        <v/>
      </c>
      <c r="AA37" s="71" t="str">
        <f t="array" ref="AA37">IFERROR(INDEX(Daten_3_D,SMALL(IF((Daten_3_E=$A37)*(Daten_3_D&lt;&gt;"")*((Daten_3_C=TRUE)+(Daten_3_C="")),ROW(Daten_3_E)-ROW('3. Abschnitt'!$E$2)+1),COLUMN(Y$1))),"")</f>
        <v/>
      </c>
      <c r="AB37" s="71" t="str">
        <f t="array" ref="AB37">IFERROR(INDEX(Daten_3_D,SMALL(IF((Daten_3_E=$A37)*(Daten_3_D&lt;&gt;"")*((Daten_3_C=TRUE)+(Daten_3_C="")),ROW(Daten_3_E)-ROW('3. Abschnitt'!$E$2)+1),COLUMN(Z$1))),"")</f>
        <v/>
      </c>
      <c r="AC37" s="71" t="str">
        <f>"Hinweis: Verzweigung zur vorherigen Frage"</f>
        <v>Hinweis: Verzweigung zur vorherigen Frage</v>
      </c>
      <c r="AD37" s="103">
        <f t="array" ref="AD37">SUMPRODUCT(--(C37:AB37&lt;&gt;""))</f>
        <v>0</v>
      </c>
      <c r="AE37" s="103">
        <f t="shared" si="0"/>
        <v>1</v>
      </c>
      <c r="AF37" s="103">
        <f t="shared" si="2"/>
        <v>33</v>
      </c>
      <c r="AG37" s="103">
        <f t="shared" si="1"/>
        <v>32</v>
      </c>
      <c r="AH37" s="71" t="s">
        <v>36</v>
      </c>
      <c r="AI37" s="71" t="s">
        <v>396</v>
      </c>
    </row>
    <row r="38" spans="1:35" ht="30">
      <c r="A38" s="205" t="s">
        <v>235</v>
      </c>
      <c r="B38" s="94" t="str">
        <f>VLOOKUP(A38,Daten_3,3,FALSE)</f>
        <v>Wie wird die Archivierung der Online- sowie Offline- Datenpunkte in den eingesetzten Systemen umgesetzt? *</v>
      </c>
      <c r="C38" s="71" t="str">
        <f t="array" ref="C38">IFERROR(INDEX(Daten_3_D,SMALL(IF((Daten_3_E=$A38)*(Daten_3_D&lt;&gt;"")*((Daten_3_C=TRUE)+(Daten_3_C="")),ROW(Daten_3_E)-ROW('3. Abschnitt'!$E$2)+1),COLUMN(A$1))),"")</f>
        <v/>
      </c>
      <c r="D38" s="71" t="str">
        <f t="array" ref="D38">IFERROR(INDEX(Daten_3_D,SMALL(IF((Daten_3_E=$A38)*(Daten_3_D&lt;&gt;"")*((Daten_3_C=TRUE)+(Daten_3_C="")),ROW(Daten_3_E)-ROW('3. Abschnitt'!$E$2)+1),COLUMN(B$1))),"")</f>
        <v/>
      </c>
      <c r="E38" s="71" t="str">
        <f t="array" ref="E38">IFERROR(INDEX(Daten_3_D,SMALL(IF((Daten_3_E=$A38)*(Daten_3_D&lt;&gt;"")*((Daten_3_C=TRUE)+(Daten_3_C="")),ROW(Daten_3_E)-ROW('3. Abschnitt'!$E$2)+1),COLUMN(C$1))),"")</f>
        <v/>
      </c>
      <c r="F38" s="71" t="str">
        <f t="array" ref="F38">IFERROR(INDEX(Daten_3_D,SMALL(IF((Daten_3_E=$A38)*(Daten_3_D&lt;&gt;"")*((Daten_3_C=TRUE)+(Daten_3_C="")),ROW(Daten_3_E)-ROW('3. Abschnitt'!$E$2)+1),COLUMN(D$1))),"")</f>
        <v/>
      </c>
      <c r="G38" s="71" t="str">
        <f t="array" ref="G38">IFERROR(INDEX(Daten_3_D,SMALL(IF((Daten_3_E=$A38)*(Daten_3_D&lt;&gt;"")*((Daten_3_C=TRUE)+(Daten_3_C="")),ROW(Daten_3_E)-ROW('3. Abschnitt'!$E$2)+1),COLUMN(E$1))),"")</f>
        <v/>
      </c>
      <c r="H38" s="71" t="str">
        <f t="array" ref="H38">IFERROR(INDEX(Daten_3_D,SMALL(IF((Daten_3_E=$A38)*(Daten_3_D&lt;&gt;"")*((Daten_3_C=TRUE)+(Daten_3_C="")),ROW(Daten_3_E)-ROW('3. Abschnitt'!$E$2)+1),COLUMN(F$1))),"")</f>
        <v/>
      </c>
      <c r="I38" s="71" t="str">
        <f t="array" ref="I38">IFERROR(INDEX(Daten_3_D,SMALL(IF((Daten_3_E=$A38)*(Daten_3_D&lt;&gt;"")*((Daten_3_C=TRUE)+(Daten_3_C="")),ROW(Daten_3_E)-ROW('3. Abschnitt'!$E$2)+1),COLUMN(G$1))),"")</f>
        <v/>
      </c>
      <c r="J38" s="71" t="str">
        <f t="array" ref="J38">IFERROR(INDEX(Daten_3_D,SMALL(IF((Daten_3_E=$A38)*(Daten_3_D&lt;&gt;"")*((Daten_3_C=TRUE)+(Daten_3_C="")),ROW(Daten_3_E)-ROW('3. Abschnitt'!$E$2)+1),COLUMN(H$1))),"")</f>
        <v/>
      </c>
      <c r="K38" s="71" t="str">
        <f t="array" ref="K38">IFERROR(INDEX(Daten_3_D,SMALL(IF((Daten_3_E=$A38)*(Daten_3_D&lt;&gt;"")*((Daten_3_C=TRUE)+(Daten_3_C="")),ROW(Daten_3_E)-ROW('3. Abschnitt'!$E$2)+1),COLUMN(I$1))),"")</f>
        <v/>
      </c>
      <c r="L38" s="71" t="str">
        <f t="array" ref="L38">IFERROR(INDEX(Daten_3_D,SMALL(IF((Daten_3_E=$A38)*(Daten_3_D&lt;&gt;"")*((Daten_3_C=TRUE)+(Daten_3_C="")),ROW(Daten_3_E)-ROW('3. Abschnitt'!$E$2)+1),COLUMN(J$1))),"")</f>
        <v/>
      </c>
      <c r="M38" s="71" t="str">
        <f t="array" ref="M38">IFERROR(INDEX(Daten_3_D,SMALL(IF((Daten_3_E=$A38)*(Daten_3_D&lt;&gt;"")*((Daten_3_C=TRUE)+(Daten_3_C="")),ROW(Daten_3_E)-ROW('3. Abschnitt'!$E$2)+1),COLUMN(K$1))),"")</f>
        <v/>
      </c>
      <c r="N38" s="71" t="str">
        <f t="array" ref="N38">IFERROR(INDEX(Daten_3_D,SMALL(IF((Daten_3_E=$A38)*(Daten_3_D&lt;&gt;"")*((Daten_3_C=TRUE)+(Daten_3_C="")),ROW(Daten_3_E)-ROW('3. Abschnitt'!$E$2)+1),COLUMN(L$1))),"")</f>
        <v/>
      </c>
      <c r="O38" s="71" t="str">
        <f t="array" ref="O38">IFERROR(INDEX(Daten_3_D,SMALL(IF((Daten_3_E=$A38)*(Daten_3_D&lt;&gt;"")*((Daten_3_C=TRUE)+(Daten_3_C="")),ROW(Daten_3_E)-ROW('3. Abschnitt'!$E$2)+1),COLUMN(M$1))),"")</f>
        <v/>
      </c>
      <c r="P38" s="71" t="str">
        <f t="array" ref="P38">IFERROR(INDEX(Daten_3_D,SMALL(IF((Daten_3_E=$A38)*(Daten_3_D&lt;&gt;"")*((Daten_3_C=TRUE)+(Daten_3_C="")),ROW(Daten_3_E)-ROW('3. Abschnitt'!$E$2)+1),COLUMN(N$1))),"")</f>
        <v/>
      </c>
      <c r="Q38" s="71" t="str">
        <f t="array" ref="Q38">IFERROR(INDEX(Daten_3_D,SMALL(IF((Daten_3_E=$A38)*(Daten_3_D&lt;&gt;"")*((Daten_3_C=TRUE)+(Daten_3_C="")),ROW(Daten_3_E)-ROW('3. Abschnitt'!$E$2)+1),COLUMN(O$1))),"")</f>
        <v/>
      </c>
      <c r="R38" s="71" t="str">
        <f t="array" ref="R38">IFERROR(INDEX(Daten_3_D,SMALL(IF((Daten_3_E=$A38)*(Daten_3_D&lt;&gt;"")*((Daten_3_C=TRUE)+(Daten_3_C="")),ROW(Daten_3_E)-ROW('3. Abschnitt'!$E$2)+1),COLUMN(P$1))),"")</f>
        <v/>
      </c>
      <c r="S38" s="71" t="str">
        <f t="array" ref="S38">IFERROR(INDEX(Daten_3_D,SMALL(IF((Daten_3_E=$A38)*(Daten_3_D&lt;&gt;"")*((Daten_3_C=TRUE)+(Daten_3_C="")),ROW(Daten_3_E)-ROW('3. Abschnitt'!$E$2)+1),COLUMN(Q$1))),"")</f>
        <v/>
      </c>
      <c r="T38" s="71" t="str">
        <f t="array" ref="T38">IFERROR(INDEX(Daten_3_D,SMALL(IF((Daten_3_E=$A38)*(Daten_3_D&lt;&gt;"")*((Daten_3_C=TRUE)+(Daten_3_C="")),ROW(Daten_3_E)-ROW('3. Abschnitt'!$E$2)+1),COLUMN(R$1))),"")</f>
        <v/>
      </c>
      <c r="U38" s="71" t="str">
        <f t="array" ref="U38">IFERROR(INDEX(Daten_3_D,SMALL(IF((Daten_3_E=$A38)*(Daten_3_D&lt;&gt;"")*((Daten_3_C=TRUE)+(Daten_3_C="")),ROW(Daten_3_E)-ROW('3. Abschnitt'!$E$2)+1),COLUMN(S$1))),"")</f>
        <v/>
      </c>
      <c r="V38" s="71" t="str">
        <f t="array" ref="V38">IFERROR(INDEX(Daten_3_D,SMALL(IF((Daten_3_E=$A38)*(Daten_3_D&lt;&gt;"")*((Daten_3_C=TRUE)+(Daten_3_C="")),ROW(Daten_3_E)-ROW('3. Abschnitt'!$E$2)+1),COLUMN(T$1))),"")</f>
        <v/>
      </c>
      <c r="W38" s="71" t="str">
        <f t="array" ref="W38">IFERROR(INDEX(Daten_3_D,SMALL(IF((Daten_3_E=$A38)*(Daten_3_D&lt;&gt;"")*((Daten_3_C=TRUE)+(Daten_3_C="")),ROW(Daten_3_E)-ROW('3. Abschnitt'!$E$2)+1),COLUMN(U$1))),"")</f>
        <v/>
      </c>
      <c r="X38" s="71" t="str">
        <f t="array" ref="X38">IFERROR(INDEX(Daten_3_D,SMALL(IF((Daten_3_E=$A38)*(Daten_3_D&lt;&gt;"")*((Daten_3_C=TRUE)+(Daten_3_C="")),ROW(Daten_3_E)-ROW('3. Abschnitt'!$E$2)+1),COLUMN(V$1))),"")</f>
        <v/>
      </c>
      <c r="Y38" s="71" t="str">
        <f t="array" ref="Y38">IFERROR(INDEX(Daten_3_D,SMALL(IF((Daten_3_E=$A38)*(Daten_3_D&lt;&gt;"")*((Daten_3_C=TRUE)+(Daten_3_C="")),ROW(Daten_3_E)-ROW('3. Abschnitt'!$E$2)+1),COLUMN(W$1))),"")</f>
        <v/>
      </c>
      <c r="Z38" s="71" t="str">
        <f t="array" ref="Z38">IFERROR(INDEX(Daten_3_D,SMALL(IF((Daten_3_E=$A38)*(Daten_3_D&lt;&gt;"")*((Daten_3_C=TRUE)+(Daten_3_C="")),ROW(Daten_3_E)-ROW('3. Abschnitt'!$E$2)+1),COLUMN(X$1))),"")</f>
        <v/>
      </c>
      <c r="AA38" s="71" t="str">
        <f t="array" ref="AA38">IFERROR(INDEX(Daten_3_D,SMALL(IF((Daten_3_E=$A38)*(Daten_3_D&lt;&gt;"")*((Daten_3_C=TRUE)+(Daten_3_C="")),ROW(Daten_3_E)-ROW('3. Abschnitt'!$E$2)+1),COLUMN(Y$1))),"")</f>
        <v/>
      </c>
      <c r="AB38" s="71" t="str">
        <f t="array" ref="AB38">IFERROR(INDEX(Daten_3_D,SMALL(IF((Daten_3_E=$A38)*(Daten_3_D&lt;&gt;"")*((Daten_3_C=TRUE)+(Daten_3_C="")),ROW(Daten_3_E)-ROW('3. Abschnitt'!$E$2)+1),COLUMN(Z$1))),"")</f>
        <v/>
      </c>
      <c r="AC38" s="71" t="str">
        <f>IF(OR(AD38=0,C38="Ihre Antwort eingeben", C38="Sonstiges (bitte eingeben)"),"Frage wurde nicht beantwortet.","")</f>
        <v>Frage wurde nicht beantwortet.</v>
      </c>
      <c r="AD38" s="103">
        <f t="array" ref="AD38">SUMPRODUCT(--(C38:AB38&lt;&gt;""))</f>
        <v>0</v>
      </c>
      <c r="AE38" s="103">
        <f t="shared" si="0"/>
        <v>1</v>
      </c>
      <c r="AF38" s="103">
        <f t="shared" si="2"/>
        <v>34</v>
      </c>
      <c r="AG38" s="103">
        <f t="shared" si="1"/>
        <v>33</v>
      </c>
      <c r="AH38" s="71" t="s">
        <v>36</v>
      </c>
      <c r="AI38" s="71" t="s">
        <v>393</v>
      </c>
    </row>
    <row r="39" spans="1:35">
      <c r="A39" s="207" t="s">
        <v>243</v>
      </c>
      <c r="B39" s="94" t="str">
        <f>VLOOKUP(A39,Daten_3,3,FALSE)</f>
        <v>Soll eine Vermarktung von FCR erfolgen? *</v>
      </c>
      <c r="C39" s="71" t="str">
        <f t="array" ref="C39">IFERROR(INDEX(Daten_3_D,SMALL(IF((Daten_3_E=$A39)*(Daten_3_D&lt;&gt;"")*((Daten_3_C=TRUE)+(Daten_3_C="")),ROW(Daten_3_E)-ROW('3. Abschnitt'!$E$2)+1),COLUMN(A$1))),"")</f>
        <v/>
      </c>
      <c r="D39" s="71" t="str">
        <f t="array" ref="D39">IFERROR(INDEX(Daten_3_D,SMALL(IF((Daten_3_E=$A39)*(Daten_3_D&lt;&gt;"")*((Daten_3_C=TRUE)+(Daten_3_C="")),ROW(Daten_3_E)-ROW('3. Abschnitt'!$E$2)+1),COLUMN(B$1))),"")</f>
        <v/>
      </c>
      <c r="E39" s="71" t="str">
        <f t="array" ref="E39">IFERROR(INDEX(Daten_3_D,SMALL(IF((Daten_3_E=$A39)*(Daten_3_D&lt;&gt;"")*((Daten_3_C=TRUE)+(Daten_3_C="")),ROW(Daten_3_E)-ROW('3. Abschnitt'!$E$2)+1),COLUMN(C$1))),"")</f>
        <v/>
      </c>
      <c r="F39" s="71" t="str">
        <f t="array" ref="F39">IFERROR(INDEX(Daten_3_D,SMALL(IF((Daten_3_E=$A39)*(Daten_3_D&lt;&gt;"")*((Daten_3_C=TRUE)+(Daten_3_C="")),ROW(Daten_3_E)-ROW('3. Abschnitt'!$E$2)+1),COLUMN(D$1))),"")</f>
        <v/>
      </c>
      <c r="G39" s="71" t="str">
        <f t="array" ref="G39">IFERROR(INDEX(Daten_3_D,SMALL(IF((Daten_3_E=$A39)*(Daten_3_D&lt;&gt;"")*((Daten_3_C=TRUE)+(Daten_3_C="")),ROW(Daten_3_E)-ROW('3. Abschnitt'!$E$2)+1),COLUMN(E$1))),"")</f>
        <v/>
      </c>
      <c r="H39" s="71" t="str">
        <f t="array" ref="H39">IFERROR(INDEX(Daten_3_D,SMALL(IF((Daten_3_E=$A39)*(Daten_3_D&lt;&gt;"")*((Daten_3_C=TRUE)+(Daten_3_C="")),ROW(Daten_3_E)-ROW('3. Abschnitt'!$E$2)+1),COLUMN(F$1))),"")</f>
        <v/>
      </c>
      <c r="I39" s="71" t="str">
        <f t="array" ref="I39">IFERROR(INDEX(Daten_3_D,SMALL(IF((Daten_3_E=$A39)*(Daten_3_D&lt;&gt;"")*((Daten_3_C=TRUE)+(Daten_3_C="")),ROW(Daten_3_E)-ROW('3. Abschnitt'!$E$2)+1),COLUMN(G$1))),"")</f>
        <v/>
      </c>
      <c r="J39" s="71" t="str">
        <f t="array" ref="J39">IFERROR(INDEX(Daten_3_D,SMALL(IF((Daten_3_E=$A39)*(Daten_3_D&lt;&gt;"")*((Daten_3_C=TRUE)+(Daten_3_C="")),ROW(Daten_3_E)-ROW('3. Abschnitt'!$E$2)+1),COLUMN(H$1))),"")</f>
        <v/>
      </c>
      <c r="K39" s="71" t="str">
        <f t="array" ref="K39">IFERROR(INDEX(Daten_3_D,SMALL(IF((Daten_3_E=$A39)*(Daten_3_D&lt;&gt;"")*((Daten_3_C=TRUE)+(Daten_3_C="")),ROW(Daten_3_E)-ROW('3. Abschnitt'!$E$2)+1),COLUMN(I$1))),"")</f>
        <v/>
      </c>
      <c r="L39" s="71" t="str">
        <f t="array" ref="L39">IFERROR(INDEX(Daten_3_D,SMALL(IF((Daten_3_E=$A39)*(Daten_3_D&lt;&gt;"")*((Daten_3_C=TRUE)+(Daten_3_C="")),ROW(Daten_3_E)-ROW('3. Abschnitt'!$E$2)+1),COLUMN(J$1))),"")</f>
        <v/>
      </c>
      <c r="M39" s="71" t="str">
        <f t="array" ref="M39">IFERROR(INDEX(Daten_3_D,SMALL(IF((Daten_3_E=$A39)*(Daten_3_D&lt;&gt;"")*((Daten_3_C=TRUE)+(Daten_3_C="")),ROW(Daten_3_E)-ROW('3. Abschnitt'!$E$2)+1),COLUMN(K$1))),"")</f>
        <v/>
      </c>
      <c r="N39" s="71" t="str">
        <f t="array" ref="N39">IFERROR(INDEX(Daten_3_D,SMALL(IF((Daten_3_E=$A39)*(Daten_3_D&lt;&gt;"")*((Daten_3_C=TRUE)+(Daten_3_C="")),ROW(Daten_3_E)-ROW('3. Abschnitt'!$E$2)+1),COLUMN(L$1))),"")</f>
        <v/>
      </c>
      <c r="O39" s="71" t="str">
        <f t="array" ref="O39">IFERROR(INDEX(Daten_3_D,SMALL(IF((Daten_3_E=$A39)*(Daten_3_D&lt;&gt;"")*((Daten_3_C=TRUE)+(Daten_3_C="")),ROW(Daten_3_E)-ROW('3. Abschnitt'!$E$2)+1),COLUMN(M$1))),"")</f>
        <v/>
      </c>
      <c r="P39" s="71" t="str">
        <f t="array" ref="P39">IFERROR(INDEX(Daten_3_D,SMALL(IF((Daten_3_E=$A39)*(Daten_3_D&lt;&gt;"")*((Daten_3_C=TRUE)+(Daten_3_C="")),ROW(Daten_3_E)-ROW('3. Abschnitt'!$E$2)+1),COLUMN(N$1))),"")</f>
        <v/>
      </c>
      <c r="Q39" s="71" t="str">
        <f t="array" ref="Q39">IFERROR(INDEX(Daten_3_D,SMALL(IF((Daten_3_E=$A39)*(Daten_3_D&lt;&gt;"")*((Daten_3_C=TRUE)+(Daten_3_C="")),ROW(Daten_3_E)-ROW('3. Abschnitt'!$E$2)+1),COLUMN(O$1))),"")</f>
        <v/>
      </c>
      <c r="R39" s="71" t="str">
        <f t="array" ref="R39">IFERROR(INDEX(Daten_3_D,SMALL(IF((Daten_3_E=$A39)*(Daten_3_D&lt;&gt;"")*((Daten_3_C=TRUE)+(Daten_3_C="")),ROW(Daten_3_E)-ROW('3. Abschnitt'!$E$2)+1),COLUMN(P$1))),"")</f>
        <v/>
      </c>
      <c r="S39" s="71" t="str">
        <f t="array" ref="S39">IFERROR(INDEX(Daten_3_D,SMALL(IF((Daten_3_E=$A39)*(Daten_3_D&lt;&gt;"")*((Daten_3_C=TRUE)+(Daten_3_C="")),ROW(Daten_3_E)-ROW('3. Abschnitt'!$E$2)+1),COLUMN(Q$1))),"")</f>
        <v/>
      </c>
      <c r="T39" s="71" t="str">
        <f t="array" ref="T39">IFERROR(INDEX(Daten_3_D,SMALL(IF((Daten_3_E=$A39)*(Daten_3_D&lt;&gt;"")*((Daten_3_C=TRUE)+(Daten_3_C="")),ROW(Daten_3_E)-ROW('3. Abschnitt'!$E$2)+1),COLUMN(R$1))),"")</f>
        <v/>
      </c>
      <c r="U39" s="71" t="str">
        <f t="array" ref="U39">IFERROR(INDEX(Daten_3_D,SMALL(IF((Daten_3_E=$A39)*(Daten_3_D&lt;&gt;"")*((Daten_3_C=TRUE)+(Daten_3_C="")),ROW(Daten_3_E)-ROW('3. Abschnitt'!$E$2)+1),COLUMN(S$1))),"")</f>
        <v/>
      </c>
      <c r="V39" s="71" t="str">
        <f t="array" ref="V39">IFERROR(INDEX(Daten_3_D,SMALL(IF((Daten_3_E=$A39)*(Daten_3_D&lt;&gt;"")*((Daten_3_C=TRUE)+(Daten_3_C="")),ROW(Daten_3_E)-ROW('3. Abschnitt'!$E$2)+1),COLUMN(T$1))),"")</f>
        <v/>
      </c>
      <c r="W39" s="71" t="str">
        <f t="array" ref="W39">IFERROR(INDEX(Daten_3_D,SMALL(IF((Daten_3_E=$A39)*(Daten_3_D&lt;&gt;"")*((Daten_3_C=TRUE)+(Daten_3_C="")),ROW(Daten_3_E)-ROW('3. Abschnitt'!$E$2)+1),COLUMN(U$1))),"")</f>
        <v/>
      </c>
      <c r="X39" s="71" t="str">
        <f t="array" ref="X39">IFERROR(INDEX(Daten_3_D,SMALL(IF((Daten_3_E=$A39)*(Daten_3_D&lt;&gt;"")*((Daten_3_C=TRUE)+(Daten_3_C="")),ROW(Daten_3_E)-ROW('3. Abschnitt'!$E$2)+1),COLUMN(V$1))),"")</f>
        <v/>
      </c>
      <c r="Y39" s="71" t="str">
        <f t="array" ref="Y39">IFERROR(INDEX(Daten_3_D,SMALL(IF((Daten_3_E=$A39)*(Daten_3_D&lt;&gt;"")*((Daten_3_C=TRUE)+(Daten_3_C="")),ROW(Daten_3_E)-ROW('3. Abschnitt'!$E$2)+1),COLUMN(W$1))),"")</f>
        <v/>
      </c>
      <c r="Z39" s="71" t="str">
        <f t="array" ref="Z39">IFERROR(INDEX(Daten_3_D,SMALL(IF((Daten_3_E=$A39)*(Daten_3_D&lt;&gt;"")*((Daten_3_C=TRUE)+(Daten_3_C="")),ROW(Daten_3_E)-ROW('3. Abschnitt'!$E$2)+1),COLUMN(X$1))),"")</f>
        <v/>
      </c>
      <c r="AA39" s="71" t="str">
        <f t="array" ref="AA39">IFERROR(INDEX(Daten_3_D,SMALL(IF((Daten_3_E=$A39)*(Daten_3_D&lt;&gt;"")*((Daten_3_C=TRUE)+(Daten_3_C="")),ROW(Daten_3_E)-ROW('3. Abschnitt'!$E$2)+1),COLUMN(Y$1))),"")</f>
        <v/>
      </c>
      <c r="AB39" s="71" t="str">
        <f t="array" ref="AB39">IFERROR(INDEX(Daten_3_D,SMALL(IF((Daten_3_E=$A39)*(Daten_3_D&lt;&gt;"")*((Daten_3_C=TRUE)+(Daten_3_C="")),ROW(Daten_3_E)-ROW('3. Abschnitt'!$E$2)+1),COLUMN(Z$1))),"")</f>
        <v/>
      </c>
      <c r="AC39" s="71" t="str">
        <f>IF(OR(AD39=0,C39="Ihre Antwort eingeben", C39="Sonstiges (bitte eingeben)",AD39=0),"Frage wurde nicht beantwortet",IF(AD39&gt;1, "Es darf nur eine Antwort ausgewählt werden",""))</f>
        <v>Frage wurde nicht beantwortet</v>
      </c>
      <c r="AD39" s="103">
        <f t="array" ref="AD39">SUMPRODUCT(--(C39:AB39&lt;&gt;""))</f>
        <v>0</v>
      </c>
      <c r="AE39" s="103">
        <f t="shared" si="0"/>
        <v>1</v>
      </c>
      <c r="AF39" s="103">
        <f t="shared" si="2"/>
        <v>35</v>
      </c>
      <c r="AG39" s="103">
        <f t="shared" si="1"/>
        <v>34</v>
      </c>
      <c r="AH39" s="71" t="s">
        <v>38</v>
      </c>
      <c r="AI39" s="71" t="s">
        <v>395</v>
      </c>
    </row>
    <row r="40" spans="1:35" ht="30">
      <c r="A40" s="208" t="s">
        <v>247</v>
      </c>
      <c r="B40" s="94" t="str">
        <f>VLOOKUP(A40,Daten_3,3,FALSE)</f>
        <v>Wie häufig planen Sie die Vorhalteleistung im Falle von FCR auf die Anlagen zu verteilen?  *</v>
      </c>
      <c r="C40" s="71" t="str">
        <f t="array" ref="C40">IFERROR(INDEX(Daten_3_D,SMALL(IF((Daten_3_E=$A40)*(Daten_3_D&lt;&gt;"")*((Daten_3_C=TRUE)+(Daten_3_C="")),ROW(Daten_3_E)-ROW('3. Abschnitt'!$E$2)+1),COLUMN(A$1))),"")</f>
        <v/>
      </c>
      <c r="D40" s="71" t="str">
        <f t="array" ref="D40">IFERROR(INDEX(Daten_3_D,SMALL(IF((Daten_3_E=$A40)*(Daten_3_D&lt;&gt;"")*((Daten_3_C=TRUE)+(Daten_3_C="")),ROW(Daten_3_E)-ROW('3. Abschnitt'!$E$2)+1),COLUMN(B$1))),"")</f>
        <v/>
      </c>
      <c r="E40" s="71" t="str">
        <f t="array" ref="E40">IFERROR(INDEX(Daten_3_D,SMALL(IF((Daten_3_E=$A40)*(Daten_3_D&lt;&gt;"")*((Daten_3_C=TRUE)+(Daten_3_C="")),ROW(Daten_3_E)-ROW('3. Abschnitt'!$E$2)+1),COLUMN(C$1))),"")</f>
        <v/>
      </c>
      <c r="F40" s="71" t="str">
        <f t="array" ref="F40">IFERROR(INDEX(Daten_3_D,SMALL(IF((Daten_3_E=$A40)*(Daten_3_D&lt;&gt;"")*((Daten_3_C=TRUE)+(Daten_3_C="")),ROW(Daten_3_E)-ROW('3. Abschnitt'!$E$2)+1),COLUMN(D$1))),"")</f>
        <v/>
      </c>
      <c r="G40" s="71" t="str">
        <f t="array" ref="G40">IFERROR(INDEX(Daten_3_D,SMALL(IF((Daten_3_E=$A40)*(Daten_3_D&lt;&gt;"")*((Daten_3_C=TRUE)+(Daten_3_C="")),ROW(Daten_3_E)-ROW('3. Abschnitt'!$E$2)+1),COLUMN(E$1))),"")</f>
        <v/>
      </c>
      <c r="H40" s="71" t="str">
        <f t="array" ref="H40">IFERROR(INDEX(Daten_3_D,SMALL(IF((Daten_3_E=$A40)*(Daten_3_D&lt;&gt;"")*((Daten_3_C=TRUE)+(Daten_3_C="")),ROW(Daten_3_E)-ROW('3. Abschnitt'!$E$2)+1),COLUMN(F$1))),"")</f>
        <v/>
      </c>
      <c r="I40" s="71" t="str">
        <f t="array" ref="I40">IFERROR(INDEX(Daten_3_D,SMALL(IF((Daten_3_E=$A40)*(Daten_3_D&lt;&gt;"")*((Daten_3_C=TRUE)+(Daten_3_C="")),ROW(Daten_3_E)-ROW('3. Abschnitt'!$E$2)+1),COLUMN(G$1))),"")</f>
        <v/>
      </c>
      <c r="J40" s="71" t="str">
        <f t="array" ref="J40">IFERROR(INDEX(Daten_3_D,SMALL(IF((Daten_3_E=$A40)*(Daten_3_D&lt;&gt;"")*((Daten_3_C=TRUE)+(Daten_3_C="")),ROW(Daten_3_E)-ROW('3. Abschnitt'!$E$2)+1),COLUMN(H$1))),"")</f>
        <v/>
      </c>
      <c r="K40" s="71" t="str">
        <f t="array" ref="K40">IFERROR(INDEX(Daten_3_D,SMALL(IF((Daten_3_E=$A40)*(Daten_3_D&lt;&gt;"")*((Daten_3_C=TRUE)+(Daten_3_C="")),ROW(Daten_3_E)-ROW('3. Abschnitt'!$E$2)+1),COLUMN(I$1))),"")</f>
        <v/>
      </c>
      <c r="L40" s="71" t="str">
        <f t="array" ref="L40">IFERROR(INDEX(Daten_3_D,SMALL(IF((Daten_3_E=$A40)*(Daten_3_D&lt;&gt;"")*((Daten_3_C=TRUE)+(Daten_3_C="")),ROW(Daten_3_E)-ROW('3. Abschnitt'!$E$2)+1),COLUMN(J$1))),"")</f>
        <v/>
      </c>
      <c r="M40" s="71" t="str">
        <f t="array" ref="M40">IFERROR(INDEX(Daten_3_D,SMALL(IF((Daten_3_E=$A40)*(Daten_3_D&lt;&gt;"")*((Daten_3_C=TRUE)+(Daten_3_C="")),ROW(Daten_3_E)-ROW('3. Abschnitt'!$E$2)+1),COLUMN(K$1))),"")</f>
        <v/>
      </c>
      <c r="N40" s="71" t="str">
        <f t="array" ref="N40">IFERROR(INDEX(Daten_3_D,SMALL(IF((Daten_3_E=$A40)*(Daten_3_D&lt;&gt;"")*((Daten_3_C=TRUE)+(Daten_3_C="")),ROW(Daten_3_E)-ROW('3. Abschnitt'!$E$2)+1),COLUMN(L$1))),"")</f>
        <v/>
      </c>
      <c r="O40" s="71" t="str">
        <f t="array" ref="O40">IFERROR(INDEX(Daten_3_D,SMALL(IF((Daten_3_E=$A40)*(Daten_3_D&lt;&gt;"")*((Daten_3_C=TRUE)+(Daten_3_C="")),ROW(Daten_3_E)-ROW('3. Abschnitt'!$E$2)+1),COLUMN(M$1))),"")</f>
        <v/>
      </c>
      <c r="P40" s="71" t="str">
        <f t="array" ref="P40">IFERROR(INDEX(Daten_3_D,SMALL(IF((Daten_3_E=$A40)*(Daten_3_D&lt;&gt;"")*((Daten_3_C=TRUE)+(Daten_3_C="")),ROW(Daten_3_E)-ROW('3. Abschnitt'!$E$2)+1),COLUMN(N$1))),"")</f>
        <v/>
      </c>
      <c r="Q40" s="71" t="str">
        <f t="array" ref="Q40">IFERROR(INDEX(Daten_3_D,SMALL(IF((Daten_3_E=$A40)*(Daten_3_D&lt;&gt;"")*((Daten_3_C=TRUE)+(Daten_3_C="")),ROW(Daten_3_E)-ROW('3. Abschnitt'!$E$2)+1),COLUMN(O$1))),"")</f>
        <v/>
      </c>
      <c r="R40" s="71" t="str">
        <f t="array" ref="R40">IFERROR(INDEX(Daten_3_D,SMALL(IF((Daten_3_E=$A40)*(Daten_3_D&lt;&gt;"")*((Daten_3_C=TRUE)+(Daten_3_C="")),ROW(Daten_3_E)-ROW('3. Abschnitt'!$E$2)+1),COLUMN(P$1))),"")</f>
        <v/>
      </c>
      <c r="S40" s="71" t="str">
        <f t="array" ref="S40">IFERROR(INDEX(Daten_3_D,SMALL(IF((Daten_3_E=$A40)*(Daten_3_D&lt;&gt;"")*((Daten_3_C=TRUE)+(Daten_3_C="")),ROW(Daten_3_E)-ROW('3. Abschnitt'!$E$2)+1),COLUMN(Q$1))),"")</f>
        <v/>
      </c>
      <c r="T40" s="71" t="str">
        <f t="array" ref="T40">IFERROR(INDEX(Daten_3_D,SMALL(IF((Daten_3_E=$A40)*(Daten_3_D&lt;&gt;"")*((Daten_3_C=TRUE)+(Daten_3_C="")),ROW(Daten_3_E)-ROW('3. Abschnitt'!$E$2)+1),COLUMN(R$1))),"")</f>
        <v/>
      </c>
      <c r="U40" s="71" t="str">
        <f t="array" ref="U40">IFERROR(INDEX(Daten_3_D,SMALL(IF((Daten_3_E=$A40)*(Daten_3_D&lt;&gt;"")*((Daten_3_C=TRUE)+(Daten_3_C="")),ROW(Daten_3_E)-ROW('3. Abschnitt'!$E$2)+1),COLUMN(S$1))),"")</f>
        <v/>
      </c>
      <c r="V40" s="71" t="str">
        <f t="array" ref="V40">IFERROR(INDEX(Daten_3_D,SMALL(IF((Daten_3_E=$A40)*(Daten_3_D&lt;&gt;"")*((Daten_3_C=TRUE)+(Daten_3_C="")),ROW(Daten_3_E)-ROW('3. Abschnitt'!$E$2)+1),COLUMN(T$1))),"")</f>
        <v/>
      </c>
      <c r="W40" s="71" t="str">
        <f t="array" ref="W40">IFERROR(INDEX(Daten_3_D,SMALL(IF((Daten_3_E=$A40)*(Daten_3_D&lt;&gt;"")*((Daten_3_C=TRUE)+(Daten_3_C="")),ROW(Daten_3_E)-ROW('3. Abschnitt'!$E$2)+1),COLUMN(U$1))),"")</f>
        <v/>
      </c>
      <c r="X40" s="71" t="str">
        <f t="array" ref="X40">IFERROR(INDEX(Daten_3_D,SMALL(IF((Daten_3_E=$A40)*(Daten_3_D&lt;&gt;"")*((Daten_3_C=TRUE)+(Daten_3_C="")),ROW(Daten_3_E)-ROW('3. Abschnitt'!$E$2)+1),COLUMN(V$1))),"")</f>
        <v/>
      </c>
      <c r="Y40" s="71" t="str">
        <f t="array" ref="Y40">IFERROR(INDEX(Daten_3_D,SMALL(IF((Daten_3_E=$A40)*(Daten_3_D&lt;&gt;"")*((Daten_3_C=TRUE)+(Daten_3_C="")),ROW(Daten_3_E)-ROW('3. Abschnitt'!$E$2)+1),COLUMN(W$1))),"")</f>
        <v/>
      </c>
      <c r="Z40" s="71" t="str">
        <f t="array" ref="Z40">IFERROR(INDEX(Daten_3_D,SMALL(IF((Daten_3_E=$A40)*(Daten_3_D&lt;&gt;"")*((Daten_3_C=TRUE)+(Daten_3_C="")),ROW(Daten_3_E)-ROW('3. Abschnitt'!$E$2)+1),COLUMN(X$1))),"")</f>
        <v/>
      </c>
      <c r="AA40" s="71" t="str">
        <f t="array" ref="AA40">IFERROR(INDEX(Daten_3_D,SMALL(IF((Daten_3_E=$A40)*(Daten_3_D&lt;&gt;"")*((Daten_3_C=TRUE)+(Daten_3_C="")),ROW(Daten_3_E)-ROW('3. Abschnitt'!$E$2)+1),COLUMN(Y$1))),"")</f>
        <v/>
      </c>
      <c r="AB40" s="71" t="str">
        <f t="array" ref="AB40">IFERROR(INDEX(Daten_3_D,SMALL(IF((Daten_3_E=$A40)*(Daten_3_D&lt;&gt;"")*((Daten_3_C=TRUE)+(Daten_3_C="")),ROW(Daten_3_E)-ROW('3. Abschnitt'!$E$2)+1),COLUMN(Z$1))),"")</f>
        <v/>
      </c>
      <c r="AC40" s="71" t="str">
        <f>"Hinweis: Verzweigung zur vorherigen Frage"</f>
        <v>Hinweis: Verzweigung zur vorherigen Frage</v>
      </c>
      <c r="AD40" s="103">
        <f t="array" ref="AD40">SUMPRODUCT(--(C40:AB40&lt;&gt;""))</f>
        <v>0</v>
      </c>
      <c r="AE40" s="103">
        <f t="shared" si="0"/>
        <v>1</v>
      </c>
      <c r="AF40" s="103">
        <f t="shared" si="2"/>
        <v>36</v>
      </c>
      <c r="AG40" s="103">
        <f t="shared" si="1"/>
        <v>35</v>
      </c>
      <c r="AH40" s="71" t="s">
        <v>38</v>
      </c>
      <c r="AI40" s="71" t="s">
        <v>396</v>
      </c>
    </row>
    <row r="41" spans="1:35" ht="60">
      <c r="A41" s="208" t="s">
        <v>252</v>
      </c>
      <c r="B41" s="94" t="str">
        <f>VLOOKUP(A41,Daten_3,3,FALSE)</f>
        <v>Bitte bestätigen Sie, dass für alle Einheiten Ihres FCR‑Pools eine dezentrale Frequenzmessung gemäß den PQ‑Bedingungen (Kapitel 3.15) technisch implementiert ist. *</v>
      </c>
      <c r="C41" s="71" t="str">
        <f t="array" ref="C41">IFERROR(INDEX(Daten_3_D,SMALL(IF((Daten_3_E=$A41)*(Daten_3_D&lt;&gt;"")*((Daten_3_C=TRUE)+(Daten_3_C="")),ROW(Daten_3_E)-ROW('3. Abschnitt'!$E$2)+1),COLUMN(A$1))),"")</f>
        <v/>
      </c>
      <c r="D41" s="71" t="str">
        <f t="array" ref="D41">IFERROR(INDEX(Daten_3_D,SMALL(IF((Daten_3_E=$A41)*(Daten_3_D&lt;&gt;"")*((Daten_3_C=TRUE)+(Daten_3_C="")),ROW(Daten_3_E)-ROW('3. Abschnitt'!$E$2)+1),COLUMN(B$1))),"")</f>
        <v/>
      </c>
      <c r="E41" s="71" t="str">
        <f t="array" ref="E41">IFERROR(INDEX(Daten_3_D,SMALL(IF((Daten_3_E=$A41)*(Daten_3_D&lt;&gt;"")*((Daten_3_C=TRUE)+(Daten_3_C="")),ROW(Daten_3_E)-ROW('3. Abschnitt'!$E$2)+1),COLUMN(C$1))),"")</f>
        <v/>
      </c>
      <c r="F41" s="71" t="str">
        <f t="array" ref="F41">IFERROR(INDEX(Daten_3_D,SMALL(IF((Daten_3_E=$A41)*(Daten_3_D&lt;&gt;"")*((Daten_3_C=TRUE)+(Daten_3_C="")),ROW(Daten_3_E)-ROW('3. Abschnitt'!$E$2)+1),COLUMN(D$1))),"")</f>
        <v/>
      </c>
      <c r="G41" s="71" t="str">
        <f t="array" ref="G41">IFERROR(INDEX(Daten_3_D,SMALL(IF((Daten_3_E=$A41)*(Daten_3_D&lt;&gt;"")*((Daten_3_C=TRUE)+(Daten_3_C="")),ROW(Daten_3_E)-ROW('3. Abschnitt'!$E$2)+1),COLUMN(E$1))),"")</f>
        <v/>
      </c>
      <c r="H41" s="71" t="str">
        <f t="array" ref="H41">IFERROR(INDEX(Daten_3_D,SMALL(IF((Daten_3_E=$A41)*(Daten_3_D&lt;&gt;"")*((Daten_3_C=TRUE)+(Daten_3_C="")),ROW(Daten_3_E)-ROW('3. Abschnitt'!$E$2)+1),COLUMN(F$1))),"")</f>
        <v/>
      </c>
      <c r="I41" s="71" t="str">
        <f t="array" ref="I41">IFERROR(INDEX(Daten_3_D,SMALL(IF((Daten_3_E=$A41)*(Daten_3_D&lt;&gt;"")*((Daten_3_C=TRUE)+(Daten_3_C="")),ROW(Daten_3_E)-ROW('3. Abschnitt'!$E$2)+1),COLUMN(G$1))),"")</f>
        <v/>
      </c>
      <c r="J41" s="71" t="str">
        <f t="array" ref="J41">IFERROR(INDEX(Daten_3_D,SMALL(IF((Daten_3_E=$A41)*(Daten_3_D&lt;&gt;"")*((Daten_3_C=TRUE)+(Daten_3_C="")),ROW(Daten_3_E)-ROW('3. Abschnitt'!$E$2)+1),COLUMN(H$1))),"")</f>
        <v/>
      </c>
      <c r="K41" s="71" t="str">
        <f t="array" ref="K41">IFERROR(INDEX(Daten_3_D,SMALL(IF((Daten_3_E=$A41)*(Daten_3_D&lt;&gt;"")*((Daten_3_C=TRUE)+(Daten_3_C="")),ROW(Daten_3_E)-ROW('3. Abschnitt'!$E$2)+1),COLUMN(I$1))),"")</f>
        <v/>
      </c>
      <c r="L41" s="71" t="str">
        <f t="array" ref="L41">IFERROR(INDEX(Daten_3_D,SMALL(IF((Daten_3_E=$A41)*(Daten_3_D&lt;&gt;"")*((Daten_3_C=TRUE)+(Daten_3_C="")),ROW(Daten_3_E)-ROW('3. Abschnitt'!$E$2)+1),COLUMN(J$1))),"")</f>
        <v/>
      </c>
      <c r="M41" s="71" t="str">
        <f t="array" ref="M41">IFERROR(INDEX(Daten_3_D,SMALL(IF((Daten_3_E=$A41)*(Daten_3_D&lt;&gt;"")*((Daten_3_C=TRUE)+(Daten_3_C="")),ROW(Daten_3_E)-ROW('3. Abschnitt'!$E$2)+1),COLUMN(K$1))),"")</f>
        <v/>
      </c>
      <c r="N41" s="71" t="str">
        <f t="array" ref="N41">IFERROR(INDEX(Daten_3_D,SMALL(IF((Daten_3_E=$A41)*(Daten_3_D&lt;&gt;"")*((Daten_3_C=TRUE)+(Daten_3_C="")),ROW(Daten_3_E)-ROW('3. Abschnitt'!$E$2)+1),COLUMN(L$1))),"")</f>
        <v/>
      </c>
      <c r="O41" s="71" t="str">
        <f t="array" ref="O41">IFERROR(INDEX(Daten_3_D,SMALL(IF((Daten_3_E=$A41)*(Daten_3_D&lt;&gt;"")*((Daten_3_C=TRUE)+(Daten_3_C="")),ROW(Daten_3_E)-ROW('3. Abschnitt'!$E$2)+1),COLUMN(M$1))),"")</f>
        <v/>
      </c>
      <c r="P41" s="71" t="str">
        <f t="array" ref="P41">IFERROR(INDEX(Daten_3_D,SMALL(IF((Daten_3_E=$A41)*(Daten_3_D&lt;&gt;"")*((Daten_3_C=TRUE)+(Daten_3_C="")),ROW(Daten_3_E)-ROW('3. Abschnitt'!$E$2)+1),COLUMN(N$1))),"")</f>
        <v/>
      </c>
      <c r="Q41" s="71" t="str">
        <f t="array" ref="Q41">IFERROR(INDEX(Daten_3_D,SMALL(IF((Daten_3_E=$A41)*(Daten_3_D&lt;&gt;"")*((Daten_3_C=TRUE)+(Daten_3_C="")),ROW(Daten_3_E)-ROW('3. Abschnitt'!$E$2)+1),COLUMN(O$1))),"")</f>
        <v/>
      </c>
      <c r="R41" s="71" t="str">
        <f t="array" ref="R41">IFERROR(INDEX(Daten_3_D,SMALL(IF((Daten_3_E=$A41)*(Daten_3_D&lt;&gt;"")*((Daten_3_C=TRUE)+(Daten_3_C="")),ROW(Daten_3_E)-ROW('3. Abschnitt'!$E$2)+1),COLUMN(P$1))),"")</f>
        <v/>
      </c>
      <c r="S41" s="71" t="str">
        <f t="array" ref="S41">IFERROR(INDEX(Daten_3_D,SMALL(IF((Daten_3_E=$A41)*(Daten_3_D&lt;&gt;"")*((Daten_3_C=TRUE)+(Daten_3_C="")),ROW(Daten_3_E)-ROW('3. Abschnitt'!$E$2)+1),COLUMN(Q$1))),"")</f>
        <v/>
      </c>
      <c r="T41" s="71" t="str">
        <f t="array" ref="T41">IFERROR(INDEX(Daten_3_D,SMALL(IF((Daten_3_E=$A41)*(Daten_3_D&lt;&gt;"")*((Daten_3_C=TRUE)+(Daten_3_C="")),ROW(Daten_3_E)-ROW('3. Abschnitt'!$E$2)+1),COLUMN(R$1))),"")</f>
        <v/>
      </c>
      <c r="U41" s="71" t="str">
        <f t="array" ref="U41">IFERROR(INDEX(Daten_3_D,SMALL(IF((Daten_3_E=$A41)*(Daten_3_D&lt;&gt;"")*((Daten_3_C=TRUE)+(Daten_3_C="")),ROW(Daten_3_E)-ROW('3. Abschnitt'!$E$2)+1),COLUMN(S$1))),"")</f>
        <v/>
      </c>
      <c r="V41" s="71" t="str">
        <f t="array" ref="V41">IFERROR(INDEX(Daten_3_D,SMALL(IF((Daten_3_E=$A41)*(Daten_3_D&lt;&gt;"")*((Daten_3_C=TRUE)+(Daten_3_C="")),ROW(Daten_3_E)-ROW('3. Abschnitt'!$E$2)+1),COLUMN(T$1))),"")</f>
        <v/>
      </c>
      <c r="W41" s="71" t="str">
        <f t="array" ref="W41">IFERROR(INDEX(Daten_3_D,SMALL(IF((Daten_3_E=$A41)*(Daten_3_D&lt;&gt;"")*((Daten_3_C=TRUE)+(Daten_3_C="")),ROW(Daten_3_E)-ROW('3. Abschnitt'!$E$2)+1),COLUMN(U$1))),"")</f>
        <v/>
      </c>
      <c r="X41" s="71" t="str">
        <f t="array" ref="X41">IFERROR(INDEX(Daten_3_D,SMALL(IF((Daten_3_E=$A41)*(Daten_3_D&lt;&gt;"")*((Daten_3_C=TRUE)+(Daten_3_C="")),ROW(Daten_3_E)-ROW('3. Abschnitt'!$E$2)+1),COLUMN(V$1))),"")</f>
        <v/>
      </c>
      <c r="Y41" s="71" t="str">
        <f t="array" ref="Y41">IFERROR(INDEX(Daten_3_D,SMALL(IF((Daten_3_E=$A41)*(Daten_3_D&lt;&gt;"")*((Daten_3_C=TRUE)+(Daten_3_C="")),ROW(Daten_3_E)-ROW('3. Abschnitt'!$E$2)+1),COLUMN(W$1))),"")</f>
        <v/>
      </c>
      <c r="Z41" s="71" t="str">
        <f t="array" ref="Z41">IFERROR(INDEX(Daten_3_D,SMALL(IF((Daten_3_E=$A41)*(Daten_3_D&lt;&gt;"")*((Daten_3_C=TRUE)+(Daten_3_C="")),ROW(Daten_3_E)-ROW('3. Abschnitt'!$E$2)+1),COLUMN(X$1))),"")</f>
        <v/>
      </c>
      <c r="AA41" s="71" t="str">
        <f t="array" ref="AA41">IFERROR(INDEX(Daten_3_D,SMALL(IF((Daten_3_E=$A41)*(Daten_3_D&lt;&gt;"")*((Daten_3_C=TRUE)+(Daten_3_C="")),ROW(Daten_3_E)-ROW('3. Abschnitt'!$E$2)+1),COLUMN(Y$1))),"")</f>
        <v/>
      </c>
      <c r="AB41" s="71" t="str">
        <f t="array" ref="AB41">IFERROR(INDEX(Daten_3_D,SMALL(IF((Daten_3_E=$A41)*(Daten_3_D&lt;&gt;"")*((Daten_3_C=TRUE)+(Daten_3_C="")),ROW(Daten_3_E)-ROW('3. Abschnitt'!$E$2)+1),COLUMN(Z$1))),"")</f>
        <v/>
      </c>
      <c r="AC41" s="71" t="str">
        <f>"Hinweis: Verzweigung zur vorherigen Frage"</f>
        <v>Hinweis: Verzweigung zur vorherigen Frage</v>
      </c>
      <c r="AD41" s="103">
        <f t="array" ref="AD41">SUMPRODUCT(--(C41:AB41&lt;&gt;""))</f>
        <v>0</v>
      </c>
      <c r="AE41" s="103">
        <f t="shared" si="0"/>
        <v>1</v>
      </c>
      <c r="AF41" s="103">
        <f t="shared" si="2"/>
        <v>37</v>
      </c>
      <c r="AG41" s="103">
        <f t="shared" si="1"/>
        <v>36</v>
      </c>
      <c r="AH41" s="71" t="s">
        <v>38</v>
      </c>
      <c r="AI41" s="71" t="s">
        <v>396</v>
      </c>
    </row>
    <row r="42" spans="1:35">
      <c r="A42" s="208" t="s">
        <v>255</v>
      </c>
      <c r="B42" s="94" t="str">
        <f>VLOOKUP(A42,Daten_3,3,FALSE)</f>
        <v>Soll FCR auch in Luxemburg vermarktet werden? *</v>
      </c>
      <c r="C42" s="71" t="str">
        <f t="array" ref="C42">IFERROR(INDEX(Daten_3_D,SMALL(IF((Daten_3_E=$A42)*(Daten_3_D&lt;&gt;"")*((Daten_3_C=TRUE)+(Daten_3_C="")),ROW(Daten_3_E)-ROW('3. Abschnitt'!$E$2)+1),COLUMN(A$1))),"")</f>
        <v/>
      </c>
      <c r="D42" s="71" t="str">
        <f t="array" ref="D42">IFERROR(INDEX(Daten_3_D,SMALL(IF((Daten_3_E=$A42)*(Daten_3_D&lt;&gt;"")*((Daten_3_C=TRUE)+(Daten_3_C="")),ROW(Daten_3_E)-ROW('3. Abschnitt'!$E$2)+1),COLUMN(B$1))),"")</f>
        <v/>
      </c>
      <c r="E42" s="71" t="str">
        <f t="array" ref="E42">IFERROR(INDEX(Daten_3_D,SMALL(IF((Daten_3_E=$A42)*(Daten_3_D&lt;&gt;"")*((Daten_3_C=TRUE)+(Daten_3_C="")),ROW(Daten_3_E)-ROW('3. Abschnitt'!$E$2)+1),COLUMN(C$1))),"")</f>
        <v/>
      </c>
      <c r="F42" s="71" t="str">
        <f t="array" ref="F42">IFERROR(INDEX(Daten_3_D,SMALL(IF((Daten_3_E=$A42)*(Daten_3_D&lt;&gt;"")*((Daten_3_C=TRUE)+(Daten_3_C="")),ROW(Daten_3_E)-ROW('3. Abschnitt'!$E$2)+1),COLUMN(D$1))),"")</f>
        <v/>
      </c>
      <c r="G42" s="71" t="str">
        <f t="array" ref="G42">IFERROR(INDEX(Daten_3_D,SMALL(IF((Daten_3_E=$A42)*(Daten_3_D&lt;&gt;"")*((Daten_3_C=TRUE)+(Daten_3_C="")),ROW(Daten_3_E)-ROW('3. Abschnitt'!$E$2)+1),COLUMN(E$1))),"")</f>
        <v/>
      </c>
      <c r="H42" s="71" t="str">
        <f t="array" ref="H42">IFERROR(INDEX(Daten_3_D,SMALL(IF((Daten_3_E=$A42)*(Daten_3_D&lt;&gt;"")*((Daten_3_C=TRUE)+(Daten_3_C="")),ROW(Daten_3_E)-ROW('3. Abschnitt'!$E$2)+1),COLUMN(F$1))),"")</f>
        <v/>
      </c>
      <c r="I42" s="71" t="str">
        <f t="array" ref="I42">IFERROR(INDEX(Daten_3_D,SMALL(IF((Daten_3_E=$A42)*(Daten_3_D&lt;&gt;"")*((Daten_3_C=TRUE)+(Daten_3_C="")),ROW(Daten_3_E)-ROW('3. Abschnitt'!$E$2)+1),COLUMN(G$1))),"")</f>
        <v/>
      </c>
      <c r="J42" s="71" t="str">
        <f t="array" ref="J42">IFERROR(INDEX(Daten_3_D,SMALL(IF((Daten_3_E=$A42)*(Daten_3_D&lt;&gt;"")*((Daten_3_C=TRUE)+(Daten_3_C="")),ROW(Daten_3_E)-ROW('3. Abschnitt'!$E$2)+1),COLUMN(H$1))),"")</f>
        <v/>
      </c>
      <c r="K42" s="71" t="str">
        <f t="array" ref="K42">IFERROR(INDEX(Daten_3_D,SMALL(IF((Daten_3_E=$A42)*(Daten_3_D&lt;&gt;"")*((Daten_3_C=TRUE)+(Daten_3_C="")),ROW(Daten_3_E)-ROW('3. Abschnitt'!$E$2)+1),COLUMN(I$1))),"")</f>
        <v/>
      </c>
      <c r="L42" s="71" t="str">
        <f t="array" ref="L42">IFERROR(INDEX(Daten_3_D,SMALL(IF((Daten_3_E=$A42)*(Daten_3_D&lt;&gt;"")*((Daten_3_C=TRUE)+(Daten_3_C="")),ROW(Daten_3_E)-ROW('3. Abschnitt'!$E$2)+1),COLUMN(J$1))),"")</f>
        <v/>
      </c>
      <c r="M42" s="71" t="str">
        <f t="array" ref="M42">IFERROR(INDEX(Daten_3_D,SMALL(IF((Daten_3_E=$A42)*(Daten_3_D&lt;&gt;"")*((Daten_3_C=TRUE)+(Daten_3_C="")),ROW(Daten_3_E)-ROW('3. Abschnitt'!$E$2)+1),COLUMN(K$1))),"")</f>
        <v/>
      </c>
      <c r="N42" s="71" t="str">
        <f t="array" ref="N42">IFERROR(INDEX(Daten_3_D,SMALL(IF((Daten_3_E=$A42)*(Daten_3_D&lt;&gt;"")*((Daten_3_C=TRUE)+(Daten_3_C="")),ROW(Daten_3_E)-ROW('3. Abschnitt'!$E$2)+1),COLUMN(L$1))),"")</f>
        <v/>
      </c>
      <c r="O42" s="71" t="str">
        <f t="array" ref="O42">IFERROR(INDEX(Daten_3_D,SMALL(IF((Daten_3_E=$A42)*(Daten_3_D&lt;&gt;"")*((Daten_3_C=TRUE)+(Daten_3_C="")),ROW(Daten_3_E)-ROW('3. Abschnitt'!$E$2)+1),COLUMN(M$1))),"")</f>
        <v/>
      </c>
      <c r="P42" s="71" t="str">
        <f t="array" ref="P42">IFERROR(INDEX(Daten_3_D,SMALL(IF((Daten_3_E=$A42)*(Daten_3_D&lt;&gt;"")*((Daten_3_C=TRUE)+(Daten_3_C="")),ROW(Daten_3_E)-ROW('3. Abschnitt'!$E$2)+1),COLUMN(N$1))),"")</f>
        <v/>
      </c>
      <c r="Q42" s="71" t="str">
        <f t="array" ref="Q42">IFERROR(INDEX(Daten_3_D,SMALL(IF((Daten_3_E=$A42)*(Daten_3_D&lt;&gt;"")*((Daten_3_C=TRUE)+(Daten_3_C="")),ROW(Daten_3_E)-ROW('3. Abschnitt'!$E$2)+1),COLUMN(O$1))),"")</f>
        <v/>
      </c>
      <c r="R42" s="71" t="str">
        <f t="array" ref="R42">IFERROR(INDEX(Daten_3_D,SMALL(IF((Daten_3_E=$A42)*(Daten_3_D&lt;&gt;"")*((Daten_3_C=TRUE)+(Daten_3_C="")),ROW(Daten_3_E)-ROW('3. Abschnitt'!$E$2)+1),COLUMN(P$1))),"")</f>
        <v/>
      </c>
      <c r="S42" s="71" t="str">
        <f t="array" ref="S42">IFERROR(INDEX(Daten_3_D,SMALL(IF((Daten_3_E=$A42)*(Daten_3_D&lt;&gt;"")*((Daten_3_C=TRUE)+(Daten_3_C="")),ROW(Daten_3_E)-ROW('3. Abschnitt'!$E$2)+1),COLUMN(Q$1))),"")</f>
        <v/>
      </c>
      <c r="T42" s="71" t="str">
        <f t="array" ref="T42">IFERROR(INDEX(Daten_3_D,SMALL(IF((Daten_3_E=$A42)*(Daten_3_D&lt;&gt;"")*((Daten_3_C=TRUE)+(Daten_3_C="")),ROW(Daten_3_E)-ROW('3. Abschnitt'!$E$2)+1),COLUMN(R$1))),"")</f>
        <v/>
      </c>
      <c r="U42" s="71" t="str">
        <f t="array" ref="U42">IFERROR(INDEX(Daten_3_D,SMALL(IF((Daten_3_E=$A42)*(Daten_3_D&lt;&gt;"")*((Daten_3_C=TRUE)+(Daten_3_C="")),ROW(Daten_3_E)-ROW('3. Abschnitt'!$E$2)+1),COLUMN(S$1))),"")</f>
        <v/>
      </c>
      <c r="V42" s="71" t="str">
        <f t="array" ref="V42">IFERROR(INDEX(Daten_3_D,SMALL(IF((Daten_3_E=$A42)*(Daten_3_D&lt;&gt;"")*((Daten_3_C=TRUE)+(Daten_3_C="")),ROW(Daten_3_E)-ROW('3. Abschnitt'!$E$2)+1),COLUMN(T$1))),"")</f>
        <v/>
      </c>
      <c r="W42" s="71" t="str">
        <f t="array" ref="W42">IFERROR(INDEX(Daten_3_D,SMALL(IF((Daten_3_E=$A42)*(Daten_3_D&lt;&gt;"")*((Daten_3_C=TRUE)+(Daten_3_C="")),ROW(Daten_3_E)-ROW('3. Abschnitt'!$E$2)+1),COLUMN(U$1))),"")</f>
        <v/>
      </c>
      <c r="X42" s="71" t="str">
        <f t="array" ref="X42">IFERROR(INDEX(Daten_3_D,SMALL(IF((Daten_3_E=$A42)*(Daten_3_D&lt;&gt;"")*((Daten_3_C=TRUE)+(Daten_3_C="")),ROW(Daten_3_E)-ROW('3. Abschnitt'!$E$2)+1),COLUMN(V$1))),"")</f>
        <v/>
      </c>
      <c r="Y42" s="71" t="str">
        <f t="array" ref="Y42">IFERROR(INDEX(Daten_3_D,SMALL(IF((Daten_3_E=$A42)*(Daten_3_D&lt;&gt;"")*((Daten_3_C=TRUE)+(Daten_3_C="")),ROW(Daten_3_E)-ROW('3. Abschnitt'!$E$2)+1),COLUMN(W$1))),"")</f>
        <v/>
      </c>
      <c r="Z42" s="71" t="str">
        <f t="array" ref="Z42">IFERROR(INDEX(Daten_3_D,SMALL(IF((Daten_3_E=$A42)*(Daten_3_D&lt;&gt;"")*((Daten_3_C=TRUE)+(Daten_3_C="")),ROW(Daten_3_E)-ROW('3. Abschnitt'!$E$2)+1),COLUMN(X$1))),"")</f>
        <v/>
      </c>
      <c r="AA42" s="71" t="str">
        <f t="array" ref="AA42">IFERROR(INDEX(Daten_3_D,SMALL(IF((Daten_3_E=$A42)*(Daten_3_D&lt;&gt;"")*((Daten_3_C=TRUE)+(Daten_3_C="")),ROW(Daten_3_E)-ROW('3. Abschnitt'!$E$2)+1),COLUMN(Y$1))),"")</f>
        <v/>
      </c>
      <c r="AB42" s="71" t="str">
        <f t="array" ref="AB42">IFERROR(INDEX(Daten_3_D,SMALL(IF((Daten_3_E=$A42)*(Daten_3_D&lt;&gt;"")*((Daten_3_C=TRUE)+(Daten_3_C="")),ROW(Daten_3_E)-ROW('3. Abschnitt'!$E$2)+1),COLUMN(Z$1))),"")</f>
        <v/>
      </c>
      <c r="AC42" s="71" t="str">
        <f>"Hinweis: Verzweigung zur vorherigen Frage"</f>
        <v>Hinweis: Verzweigung zur vorherigen Frage</v>
      </c>
      <c r="AD42" s="103">
        <f t="array" ref="AD42">SUMPRODUCT(--(C42:AB42&lt;&gt;""))</f>
        <v>0</v>
      </c>
      <c r="AE42" s="103">
        <f t="shared" si="0"/>
        <v>1</v>
      </c>
      <c r="AF42" s="103">
        <f t="shared" si="2"/>
        <v>38</v>
      </c>
      <c r="AG42" s="103">
        <f t="shared" si="1"/>
        <v>37</v>
      </c>
      <c r="AH42" s="71" t="s">
        <v>38</v>
      </c>
      <c r="AI42" s="71" t="s">
        <v>396</v>
      </c>
    </row>
    <row r="43" spans="1:35">
      <c r="A43" s="207" t="s">
        <v>259</v>
      </c>
      <c r="B43" s="94" t="str">
        <f>VLOOKUP(A43,Daten_3,3,FALSE)</f>
        <v>Soll eine Vermarktung von aFRR erfolgen? *</v>
      </c>
      <c r="C43" s="71" t="str">
        <f t="array" ref="C43">IFERROR(INDEX(Daten_3_D,SMALL(IF((Daten_3_E=$A43)*(Daten_3_D&lt;&gt;"")*((Daten_3_C=TRUE)+(Daten_3_C="")),ROW(Daten_3_E)-ROW('3. Abschnitt'!$E$2)+1),COLUMN(A$1))),"")</f>
        <v/>
      </c>
      <c r="D43" s="71" t="str">
        <f t="array" ref="D43">IFERROR(INDEX(Daten_3_D,SMALL(IF((Daten_3_E=$A43)*(Daten_3_D&lt;&gt;"")*((Daten_3_C=TRUE)+(Daten_3_C="")),ROW(Daten_3_E)-ROW('3. Abschnitt'!$E$2)+1),COLUMN(B$1))),"")</f>
        <v/>
      </c>
      <c r="E43" s="71" t="str">
        <f t="array" ref="E43">IFERROR(INDEX(Daten_3_D,SMALL(IF((Daten_3_E=$A43)*(Daten_3_D&lt;&gt;"")*((Daten_3_C=TRUE)+(Daten_3_C="")),ROW(Daten_3_E)-ROW('3. Abschnitt'!$E$2)+1),COLUMN(C$1))),"")</f>
        <v/>
      </c>
      <c r="F43" s="71" t="str">
        <f t="array" ref="F43">IFERROR(INDEX(Daten_3_D,SMALL(IF((Daten_3_E=$A43)*(Daten_3_D&lt;&gt;"")*((Daten_3_C=TRUE)+(Daten_3_C="")),ROW(Daten_3_E)-ROW('3. Abschnitt'!$E$2)+1),COLUMN(D$1))),"")</f>
        <v/>
      </c>
      <c r="G43" s="71" t="str">
        <f t="array" ref="G43">IFERROR(INDEX(Daten_3_D,SMALL(IF((Daten_3_E=$A43)*(Daten_3_D&lt;&gt;"")*((Daten_3_C=TRUE)+(Daten_3_C="")),ROW(Daten_3_E)-ROW('3. Abschnitt'!$E$2)+1),COLUMN(E$1))),"")</f>
        <v/>
      </c>
      <c r="H43" s="71" t="str">
        <f t="array" ref="H43">IFERROR(INDEX(Daten_3_D,SMALL(IF((Daten_3_E=$A43)*(Daten_3_D&lt;&gt;"")*((Daten_3_C=TRUE)+(Daten_3_C="")),ROW(Daten_3_E)-ROW('3. Abschnitt'!$E$2)+1),COLUMN(F$1))),"")</f>
        <v/>
      </c>
      <c r="I43" s="71" t="str">
        <f t="array" ref="I43">IFERROR(INDEX(Daten_3_D,SMALL(IF((Daten_3_E=$A43)*(Daten_3_D&lt;&gt;"")*((Daten_3_C=TRUE)+(Daten_3_C="")),ROW(Daten_3_E)-ROW('3. Abschnitt'!$E$2)+1),COLUMN(G$1))),"")</f>
        <v/>
      </c>
      <c r="J43" s="71" t="str">
        <f t="array" ref="J43">IFERROR(INDEX(Daten_3_D,SMALL(IF((Daten_3_E=$A43)*(Daten_3_D&lt;&gt;"")*((Daten_3_C=TRUE)+(Daten_3_C="")),ROW(Daten_3_E)-ROW('3. Abschnitt'!$E$2)+1),COLUMN(H$1))),"")</f>
        <v/>
      </c>
      <c r="K43" s="71" t="str">
        <f t="array" ref="K43">IFERROR(INDEX(Daten_3_D,SMALL(IF((Daten_3_E=$A43)*(Daten_3_D&lt;&gt;"")*((Daten_3_C=TRUE)+(Daten_3_C="")),ROW(Daten_3_E)-ROW('3. Abschnitt'!$E$2)+1),COLUMN(I$1))),"")</f>
        <v/>
      </c>
      <c r="L43" s="71" t="str">
        <f t="array" ref="L43">IFERROR(INDEX(Daten_3_D,SMALL(IF((Daten_3_E=$A43)*(Daten_3_D&lt;&gt;"")*((Daten_3_C=TRUE)+(Daten_3_C="")),ROW(Daten_3_E)-ROW('3. Abschnitt'!$E$2)+1),COLUMN(J$1))),"")</f>
        <v/>
      </c>
      <c r="M43" s="71" t="str">
        <f t="array" ref="M43">IFERROR(INDEX(Daten_3_D,SMALL(IF((Daten_3_E=$A43)*(Daten_3_D&lt;&gt;"")*((Daten_3_C=TRUE)+(Daten_3_C="")),ROW(Daten_3_E)-ROW('3. Abschnitt'!$E$2)+1),COLUMN(K$1))),"")</f>
        <v/>
      </c>
      <c r="N43" s="71" t="str">
        <f t="array" ref="N43">IFERROR(INDEX(Daten_3_D,SMALL(IF((Daten_3_E=$A43)*(Daten_3_D&lt;&gt;"")*((Daten_3_C=TRUE)+(Daten_3_C="")),ROW(Daten_3_E)-ROW('3. Abschnitt'!$E$2)+1),COLUMN(L$1))),"")</f>
        <v/>
      </c>
      <c r="O43" s="71" t="str">
        <f t="array" ref="O43">IFERROR(INDEX(Daten_3_D,SMALL(IF((Daten_3_E=$A43)*(Daten_3_D&lt;&gt;"")*((Daten_3_C=TRUE)+(Daten_3_C="")),ROW(Daten_3_E)-ROW('3. Abschnitt'!$E$2)+1),COLUMN(M$1))),"")</f>
        <v/>
      </c>
      <c r="P43" s="71" t="str">
        <f t="array" ref="P43">IFERROR(INDEX(Daten_3_D,SMALL(IF((Daten_3_E=$A43)*(Daten_3_D&lt;&gt;"")*((Daten_3_C=TRUE)+(Daten_3_C="")),ROW(Daten_3_E)-ROW('3. Abschnitt'!$E$2)+1),COLUMN(N$1))),"")</f>
        <v/>
      </c>
      <c r="Q43" s="71" t="str">
        <f t="array" ref="Q43">IFERROR(INDEX(Daten_3_D,SMALL(IF((Daten_3_E=$A43)*(Daten_3_D&lt;&gt;"")*((Daten_3_C=TRUE)+(Daten_3_C="")),ROW(Daten_3_E)-ROW('3. Abschnitt'!$E$2)+1),COLUMN(O$1))),"")</f>
        <v/>
      </c>
      <c r="R43" s="71" t="str">
        <f t="array" ref="R43">IFERROR(INDEX(Daten_3_D,SMALL(IF((Daten_3_E=$A43)*(Daten_3_D&lt;&gt;"")*((Daten_3_C=TRUE)+(Daten_3_C="")),ROW(Daten_3_E)-ROW('3. Abschnitt'!$E$2)+1),COLUMN(P$1))),"")</f>
        <v/>
      </c>
      <c r="S43" s="71" t="str">
        <f t="array" ref="S43">IFERROR(INDEX(Daten_3_D,SMALL(IF((Daten_3_E=$A43)*(Daten_3_D&lt;&gt;"")*((Daten_3_C=TRUE)+(Daten_3_C="")),ROW(Daten_3_E)-ROW('3. Abschnitt'!$E$2)+1),COLUMN(Q$1))),"")</f>
        <v/>
      </c>
      <c r="T43" s="71" t="str">
        <f t="array" ref="T43">IFERROR(INDEX(Daten_3_D,SMALL(IF((Daten_3_E=$A43)*(Daten_3_D&lt;&gt;"")*((Daten_3_C=TRUE)+(Daten_3_C="")),ROW(Daten_3_E)-ROW('3. Abschnitt'!$E$2)+1),COLUMN(R$1))),"")</f>
        <v/>
      </c>
      <c r="U43" s="71" t="str">
        <f t="array" ref="U43">IFERROR(INDEX(Daten_3_D,SMALL(IF((Daten_3_E=$A43)*(Daten_3_D&lt;&gt;"")*((Daten_3_C=TRUE)+(Daten_3_C="")),ROW(Daten_3_E)-ROW('3. Abschnitt'!$E$2)+1),COLUMN(S$1))),"")</f>
        <v/>
      </c>
      <c r="V43" s="71" t="str">
        <f t="array" ref="V43">IFERROR(INDEX(Daten_3_D,SMALL(IF((Daten_3_E=$A43)*(Daten_3_D&lt;&gt;"")*((Daten_3_C=TRUE)+(Daten_3_C="")),ROW(Daten_3_E)-ROW('3. Abschnitt'!$E$2)+1),COLUMN(T$1))),"")</f>
        <v/>
      </c>
      <c r="W43" s="71" t="str">
        <f t="array" ref="W43">IFERROR(INDEX(Daten_3_D,SMALL(IF((Daten_3_E=$A43)*(Daten_3_D&lt;&gt;"")*((Daten_3_C=TRUE)+(Daten_3_C="")),ROW(Daten_3_E)-ROW('3. Abschnitt'!$E$2)+1),COLUMN(U$1))),"")</f>
        <v/>
      </c>
      <c r="X43" s="71" t="str">
        <f t="array" ref="X43">IFERROR(INDEX(Daten_3_D,SMALL(IF((Daten_3_E=$A43)*(Daten_3_D&lt;&gt;"")*((Daten_3_C=TRUE)+(Daten_3_C="")),ROW(Daten_3_E)-ROW('3. Abschnitt'!$E$2)+1),COLUMN(V$1))),"")</f>
        <v/>
      </c>
      <c r="Y43" s="71" t="str">
        <f t="array" ref="Y43">IFERROR(INDEX(Daten_3_D,SMALL(IF((Daten_3_E=$A43)*(Daten_3_D&lt;&gt;"")*((Daten_3_C=TRUE)+(Daten_3_C="")),ROW(Daten_3_E)-ROW('3. Abschnitt'!$E$2)+1),COLUMN(W$1))),"")</f>
        <v/>
      </c>
      <c r="Z43" s="71" t="str">
        <f t="array" ref="Z43">IFERROR(INDEX(Daten_3_D,SMALL(IF((Daten_3_E=$A43)*(Daten_3_D&lt;&gt;"")*((Daten_3_C=TRUE)+(Daten_3_C="")),ROW(Daten_3_E)-ROW('3. Abschnitt'!$E$2)+1),COLUMN(X$1))),"")</f>
        <v/>
      </c>
      <c r="AA43" s="71" t="str">
        <f t="array" ref="AA43">IFERROR(INDEX(Daten_3_D,SMALL(IF((Daten_3_E=$A43)*(Daten_3_D&lt;&gt;"")*((Daten_3_C=TRUE)+(Daten_3_C="")),ROW(Daten_3_E)-ROW('3. Abschnitt'!$E$2)+1),COLUMN(Y$1))),"")</f>
        <v/>
      </c>
      <c r="AB43" s="71" t="str">
        <f t="array" ref="AB43">IFERROR(INDEX(Daten_3_D,SMALL(IF((Daten_3_E=$A43)*(Daten_3_D&lt;&gt;"")*((Daten_3_C=TRUE)+(Daten_3_C="")),ROW(Daten_3_E)-ROW('3. Abschnitt'!$E$2)+1),COLUMN(Z$1))),"")</f>
        <v/>
      </c>
      <c r="AC43" s="71" t="str">
        <f>IF(OR(AD43=0,C43="Ihre Antwort eingeben", C43="Sonstiges (bitte eingeben)",AD43=0),"Frage wurde nicht beantwortet",IF(AD43&gt;1, "Es darf nur eine Antwort ausgewählt werden",""))</f>
        <v>Frage wurde nicht beantwortet</v>
      </c>
      <c r="AD43" s="103">
        <f t="array" ref="AD43">SUMPRODUCT(--(C43:AB43&lt;&gt;""))</f>
        <v>0</v>
      </c>
      <c r="AE43" s="103">
        <f t="shared" si="0"/>
        <v>1</v>
      </c>
      <c r="AF43" s="103">
        <f t="shared" si="2"/>
        <v>39</v>
      </c>
      <c r="AG43" s="103">
        <f t="shared" si="1"/>
        <v>38</v>
      </c>
      <c r="AH43" s="71" t="s">
        <v>40</v>
      </c>
      <c r="AI43" s="71" t="s">
        <v>395</v>
      </c>
    </row>
    <row r="44" spans="1:35" s="94" customFormat="1" ht="30">
      <c r="A44" s="208" t="s">
        <v>263</v>
      </c>
      <c r="B44" s="94" t="str">
        <f>VLOOKUP(A44,Daten_3,3,FALSE)</f>
        <v>Wie wird der Pool-Sollwert im Falle der aFRR  auf die einzelnen TEs verteilt? *</v>
      </c>
      <c r="C44" s="71" t="str">
        <f t="array" ref="C44">IFERROR(INDEX(Daten_3_D,SMALL(IF((Daten_3_E=$A44)*(Daten_3_D&lt;&gt;"")*((Daten_3_C=TRUE)+(Daten_3_C="")),ROW(Daten_3_E)-ROW('3. Abschnitt'!$E$2)+1),COLUMN(A$1))),"")</f>
        <v/>
      </c>
      <c r="D44" s="71" t="str">
        <f t="array" ref="D44">IFERROR(INDEX(Daten_3_D,SMALL(IF((Daten_3_E=$A44)*(Daten_3_D&lt;&gt;"")*((Daten_3_C=TRUE)+(Daten_3_C="")),ROW(Daten_3_E)-ROW('3. Abschnitt'!$E$2)+1),COLUMN(B$1))),"")</f>
        <v/>
      </c>
      <c r="E44" s="71" t="str">
        <f t="array" ref="E44">IFERROR(INDEX(Daten_3_D,SMALL(IF((Daten_3_E=$A44)*(Daten_3_D&lt;&gt;"")*((Daten_3_C=TRUE)+(Daten_3_C="")),ROW(Daten_3_E)-ROW('3. Abschnitt'!$E$2)+1),COLUMN(C$1))),"")</f>
        <v/>
      </c>
      <c r="F44" s="71" t="str">
        <f t="array" ref="F44">IFERROR(INDEX(Daten_3_D,SMALL(IF((Daten_3_E=$A44)*(Daten_3_D&lt;&gt;"")*((Daten_3_C=TRUE)+(Daten_3_C="")),ROW(Daten_3_E)-ROW('3. Abschnitt'!$E$2)+1),COLUMN(D$1))),"")</f>
        <v/>
      </c>
      <c r="G44" s="71" t="str">
        <f t="array" ref="G44">IFERROR(INDEX(Daten_3_D,SMALL(IF((Daten_3_E=$A44)*(Daten_3_D&lt;&gt;"")*((Daten_3_C=TRUE)+(Daten_3_C="")),ROW(Daten_3_E)-ROW('3. Abschnitt'!$E$2)+1),COLUMN(E$1))),"")</f>
        <v/>
      </c>
      <c r="H44" s="71" t="str">
        <f t="array" ref="H44">IFERROR(INDEX(Daten_3_D,SMALL(IF((Daten_3_E=$A44)*(Daten_3_D&lt;&gt;"")*((Daten_3_C=TRUE)+(Daten_3_C="")),ROW(Daten_3_E)-ROW('3. Abschnitt'!$E$2)+1),COLUMN(F$1))),"")</f>
        <v/>
      </c>
      <c r="I44" s="71" t="str">
        <f t="array" ref="I44">IFERROR(INDEX(Daten_3_D,SMALL(IF((Daten_3_E=$A44)*(Daten_3_D&lt;&gt;"")*((Daten_3_C=TRUE)+(Daten_3_C="")),ROW(Daten_3_E)-ROW('3. Abschnitt'!$E$2)+1),COLUMN(G$1))),"")</f>
        <v/>
      </c>
      <c r="J44" s="71" t="str">
        <f t="array" ref="J44">IFERROR(INDEX(Daten_3_D,SMALL(IF((Daten_3_E=$A44)*(Daten_3_D&lt;&gt;"")*((Daten_3_C=TRUE)+(Daten_3_C="")),ROW(Daten_3_E)-ROW('3. Abschnitt'!$E$2)+1),COLUMN(H$1))),"")</f>
        <v/>
      </c>
      <c r="K44" s="71" t="str">
        <f t="array" ref="K44">IFERROR(INDEX(Daten_3_D,SMALL(IF((Daten_3_E=$A44)*(Daten_3_D&lt;&gt;"")*((Daten_3_C=TRUE)+(Daten_3_C="")),ROW(Daten_3_E)-ROW('3. Abschnitt'!$E$2)+1),COLUMN(I$1))),"")</f>
        <v/>
      </c>
      <c r="L44" s="71" t="str">
        <f t="array" ref="L44">IFERROR(INDEX(Daten_3_D,SMALL(IF((Daten_3_E=$A44)*(Daten_3_D&lt;&gt;"")*((Daten_3_C=TRUE)+(Daten_3_C="")),ROW(Daten_3_E)-ROW('3. Abschnitt'!$E$2)+1),COLUMN(J$1))),"")</f>
        <v/>
      </c>
      <c r="M44" s="71" t="str">
        <f t="array" ref="M44">IFERROR(INDEX(Daten_3_D,SMALL(IF((Daten_3_E=$A44)*(Daten_3_D&lt;&gt;"")*((Daten_3_C=TRUE)+(Daten_3_C="")),ROW(Daten_3_E)-ROW('3. Abschnitt'!$E$2)+1),COLUMN(K$1))),"")</f>
        <v/>
      </c>
      <c r="N44" s="71" t="str">
        <f t="array" ref="N44">IFERROR(INDEX(Daten_3_D,SMALL(IF((Daten_3_E=$A44)*(Daten_3_D&lt;&gt;"")*((Daten_3_C=TRUE)+(Daten_3_C="")),ROW(Daten_3_E)-ROW('3. Abschnitt'!$E$2)+1),COLUMN(L$1))),"")</f>
        <v/>
      </c>
      <c r="O44" s="71" t="str">
        <f t="array" ref="O44">IFERROR(INDEX(Daten_3_D,SMALL(IF((Daten_3_E=$A44)*(Daten_3_D&lt;&gt;"")*((Daten_3_C=TRUE)+(Daten_3_C="")),ROW(Daten_3_E)-ROW('3. Abschnitt'!$E$2)+1),COLUMN(M$1))),"")</f>
        <v/>
      </c>
      <c r="P44" s="71" t="str">
        <f t="array" ref="P44">IFERROR(INDEX(Daten_3_D,SMALL(IF((Daten_3_E=$A44)*(Daten_3_D&lt;&gt;"")*((Daten_3_C=TRUE)+(Daten_3_C="")),ROW(Daten_3_E)-ROW('3. Abschnitt'!$E$2)+1),COLUMN(N$1))),"")</f>
        <v/>
      </c>
      <c r="Q44" s="71" t="str">
        <f t="array" ref="Q44">IFERROR(INDEX(Daten_3_D,SMALL(IF((Daten_3_E=$A44)*(Daten_3_D&lt;&gt;"")*((Daten_3_C=TRUE)+(Daten_3_C="")),ROW(Daten_3_E)-ROW('3. Abschnitt'!$E$2)+1),COLUMN(O$1))),"")</f>
        <v/>
      </c>
      <c r="R44" s="71" t="str">
        <f t="array" ref="R44">IFERROR(INDEX(Daten_3_D,SMALL(IF((Daten_3_E=$A44)*(Daten_3_D&lt;&gt;"")*((Daten_3_C=TRUE)+(Daten_3_C="")),ROW(Daten_3_E)-ROW('3. Abschnitt'!$E$2)+1),COLUMN(P$1))),"")</f>
        <v/>
      </c>
      <c r="S44" s="71" t="str">
        <f t="array" ref="S44">IFERROR(INDEX(Daten_3_D,SMALL(IF((Daten_3_E=$A44)*(Daten_3_D&lt;&gt;"")*((Daten_3_C=TRUE)+(Daten_3_C="")),ROW(Daten_3_E)-ROW('3. Abschnitt'!$E$2)+1),COLUMN(Q$1))),"")</f>
        <v/>
      </c>
      <c r="T44" s="71" t="str">
        <f t="array" ref="T44">IFERROR(INDEX(Daten_3_D,SMALL(IF((Daten_3_E=$A44)*(Daten_3_D&lt;&gt;"")*((Daten_3_C=TRUE)+(Daten_3_C="")),ROW(Daten_3_E)-ROW('3. Abschnitt'!$E$2)+1),COLUMN(R$1))),"")</f>
        <v/>
      </c>
      <c r="U44" s="71" t="str">
        <f t="array" ref="U44">IFERROR(INDEX(Daten_3_D,SMALL(IF((Daten_3_E=$A44)*(Daten_3_D&lt;&gt;"")*((Daten_3_C=TRUE)+(Daten_3_C="")),ROW(Daten_3_E)-ROW('3. Abschnitt'!$E$2)+1),COLUMN(S$1))),"")</f>
        <v/>
      </c>
      <c r="V44" s="71" t="str">
        <f t="array" ref="V44">IFERROR(INDEX(Daten_3_D,SMALL(IF((Daten_3_E=$A44)*(Daten_3_D&lt;&gt;"")*((Daten_3_C=TRUE)+(Daten_3_C="")),ROW(Daten_3_E)-ROW('3. Abschnitt'!$E$2)+1),COLUMN(T$1))),"")</f>
        <v/>
      </c>
      <c r="W44" s="71" t="str">
        <f t="array" ref="W44">IFERROR(INDEX(Daten_3_D,SMALL(IF((Daten_3_E=$A44)*(Daten_3_D&lt;&gt;"")*((Daten_3_C=TRUE)+(Daten_3_C="")),ROW(Daten_3_E)-ROW('3. Abschnitt'!$E$2)+1),COLUMN(U$1))),"")</f>
        <v/>
      </c>
      <c r="X44" s="71" t="str">
        <f t="array" ref="X44">IFERROR(INDEX(Daten_3_D,SMALL(IF((Daten_3_E=$A44)*(Daten_3_D&lt;&gt;"")*((Daten_3_C=TRUE)+(Daten_3_C="")),ROW(Daten_3_E)-ROW('3. Abschnitt'!$E$2)+1),COLUMN(V$1))),"")</f>
        <v/>
      </c>
      <c r="Y44" s="71" t="str">
        <f t="array" ref="Y44">IFERROR(INDEX(Daten_3_D,SMALL(IF((Daten_3_E=$A44)*(Daten_3_D&lt;&gt;"")*((Daten_3_C=TRUE)+(Daten_3_C="")),ROW(Daten_3_E)-ROW('3. Abschnitt'!$E$2)+1),COLUMN(W$1))),"")</f>
        <v/>
      </c>
      <c r="Z44" s="71" t="str">
        <f t="array" ref="Z44">IFERROR(INDEX(Daten_3_D,SMALL(IF((Daten_3_E=$A44)*(Daten_3_D&lt;&gt;"")*((Daten_3_C=TRUE)+(Daten_3_C="")),ROW(Daten_3_E)-ROW('3. Abschnitt'!$E$2)+1),COLUMN(X$1))),"")</f>
        <v/>
      </c>
      <c r="AA44" s="71" t="str">
        <f t="array" ref="AA44">IFERROR(INDEX(Daten_3_D,SMALL(IF((Daten_3_E=$A44)*(Daten_3_D&lt;&gt;"")*((Daten_3_C=TRUE)+(Daten_3_C="")),ROW(Daten_3_E)-ROW('3. Abschnitt'!$E$2)+1),COLUMN(Y$1))),"")</f>
        <v/>
      </c>
      <c r="AB44" s="71" t="str">
        <f t="array" ref="AB44">IFERROR(INDEX(Daten_3_D,SMALL(IF((Daten_3_E=$A44)*(Daten_3_D&lt;&gt;"")*((Daten_3_C=TRUE)+(Daten_3_C="")),ROW(Daten_3_E)-ROW('3. Abschnitt'!$E$2)+1),COLUMN(Z$1))),"")</f>
        <v/>
      </c>
      <c r="AC44" s="71" t="str">
        <f>"Hinweis: Verzweigung zur vorherigen Frage"</f>
        <v>Hinweis: Verzweigung zur vorherigen Frage</v>
      </c>
      <c r="AD44" s="103">
        <f t="array" ref="AD44">SUMPRODUCT(--(C44:AB44&lt;&gt;""))</f>
        <v>0</v>
      </c>
      <c r="AE44" s="103">
        <f t="shared" si="0"/>
        <v>1</v>
      </c>
      <c r="AF44" s="103">
        <f t="shared" si="2"/>
        <v>40</v>
      </c>
      <c r="AG44" s="103">
        <f t="shared" si="1"/>
        <v>39</v>
      </c>
      <c r="AH44" s="71" t="s">
        <v>40</v>
      </c>
      <c r="AI44" s="71" t="s">
        <v>396</v>
      </c>
    </row>
    <row r="45" spans="1:35" s="94" customFormat="1" ht="114.6" customHeight="1">
      <c r="A45" s="208" t="s">
        <v>267</v>
      </c>
      <c r="B45" s="94" t="str">
        <f>VLOOKUP(A45,Daten_3,3,FALSE)</f>
        <v>Können Sie sicherstellen, dass Ihr Leitsystem beim Empfang eines ungültigen oder nicht aktualisierten Sollwerts automatisch und unmittelbar ab Beginn der Störung auf einen Sollwert von 0 MW umschaltet? *</v>
      </c>
      <c r="C45" s="71" t="str">
        <f t="array" ref="C45">IFERROR(INDEX(Daten_3_D,SMALL(IF((Daten_3_E=$A45)*(Daten_3_D&lt;&gt;"")*((Daten_3_C=TRUE)+(Daten_3_C="")),ROW(Daten_3_E)-ROW('3. Abschnitt'!$E$2)+1),COLUMN(A$1))),"")</f>
        <v/>
      </c>
      <c r="D45" s="71" t="str">
        <f t="array" ref="D45">IFERROR(INDEX(Daten_3_D,SMALL(IF((Daten_3_E=$A45)*(Daten_3_D&lt;&gt;"")*((Daten_3_C=TRUE)+(Daten_3_C="")),ROW(Daten_3_E)-ROW('3. Abschnitt'!$E$2)+1),COLUMN(B$1))),"")</f>
        <v/>
      </c>
      <c r="E45" s="71" t="str">
        <f t="array" ref="E45">IFERROR(INDEX(Daten_3_D,SMALL(IF((Daten_3_E=$A45)*(Daten_3_D&lt;&gt;"")*((Daten_3_C=TRUE)+(Daten_3_C="")),ROW(Daten_3_E)-ROW('3. Abschnitt'!$E$2)+1),COLUMN(C$1))),"")</f>
        <v/>
      </c>
      <c r="F45" s="71" t="str">
        <f t="array" ref="F45">IFERROR(INDEX(Daten_3_D,SMALL(IF((Daten_3_E=$A45)*(Daten_3_D&lt;&gt;"")*((Daten_3_C=TRUE)+(Daten_3_C="")),ROW(Daten_3_E)-ROW('3. Abschnitt'!$E$2)+1),COLUMN(D$1))),"")</f>
        <v/>
      </c>
      <c r="G45" s="71" t="str">
        <f t="array" ref="G45">IFERROR(INDEX(Daten_3_D,SMALL(IF((Daten_3_E=$A45)*(Daten_3_D&lt;&gt;"")*((Daten_3_C=TRUE)+(Daten_3_C="")),ROW(Daten_3_E)-ROW('3. Abschnitt'!$E$2)+1),COLUMN(E$1))),"")</f>
        <v/>
      </c>
      <c r="H45" s="71" t="str">
        <f t="array" ref="H45">IFERROR(INDEX(Daten_3_D,SMALL(IF((Daten_3_E=$A45)*(Daten_3_D&lt;&gt;"")*((Daten_3_C=TRUE)+(Daten_3_C="")),ROW(Daten_3_E)-ROW('3. Abschnitt'!$E$2)+1),COLUMN(F$1))),"")</f>
        <v/>
      </c>
      <c r="I45" s="71" t="str">
        <f t="array" ref="I45">IFERROR(INDEX(Daten_3_D,SMALL(IF((Daten_3_E=$A45)*(Daten_3_D&lt;&gt;"")*((Daten_3_C=TRUE)+(Daten_3_C="")),ROW(Daten_3_E)-ROW('3. Abschnitt'!$E$2)+1),COLUMN(G$1))),"")</f>
        <v/>
      </c>
      <c r="J45" s="71" t="str">
        <f t="array" ref="J45">IFERROR(INDEX(Daten_3_D,SMALL(IF((Daten_3_E=$A45)*(Daten_3_D&lt;&gt;"")*((Daten_3_C=TRUE)+(Daten_3_C="")),ROW(Daten_3_E)-ROW('3. Abschnitt'!$E$2)+1),COLUMN(H$1))),"")</f>
        <v/>
      </c>
      <c r="K45" s="71" t="str">
        <f t="array" ref="K45">IFERROR(INDEX(Daten_3_D,SMALL(IF((Daten_3_E=$A45)*(Daten_3_D&lt;&gt;"")*((Daten_3_C=TRUE)+(Daten_3_C="")),ROW(Daten_3_E)-ROW('3. Abschnitt'!$E$2)+1),COLUMN(I$1))),"")</f>
        <v/>
      </c>
      <c r="L45" s="71" t="str">
        <f t="array" ref="L45">IFERROR(INDEX(Daten_3_D,SMALL(IF((Daten_3_E=$A45)*(Daten_3_D&lt;&gt;"")*((Daten_3_C=TRUE)+(Daten_3_C="")),ROW(Daten_3_E)-ROW('3. Abschnitt'!$E$2)+1),COLUMN(J$1))),"")</f>
        <v/>
      </c>
      <c r="M45" s="71" t="str">
        <f t="array" ref="M45">IFERROR(INDEX(Daten_3_D,SMALL(IF((Daten_3_E=$A45)*(Daten_3_D&lt;&gt;"")*((Daten_3_C=TRUE)+(Daten_3_C="")),ROW(Daten_3_E)-ROW('3. Abschnitt'!$E$2)+1),COLUMN(K$1))),"")</f>
        <v/>
      </c>
      <c r="N45" s="71" t="str">
        <f t="array" ref="N45">IFERROR(INDEX(Daten_3_D,SMALL(IF((Daten_3_E=$A45)*(Daten_3_D&lt;&gt;"")*((Daten_3_C=TRUE)+(Daten_3_C="")),ROW(Daten_3_E)-ROW('3. Abschnitt'!$E$2)+1),COLUMN(L$1))),"")</f>
        <v/>
      </c>
      <c r="O45" s="71" t="str">
        <f t="array" ref="O45">IFERROR(INDEX(Daten_3_D,SMALL(IF((Daten_3_E=$A45)*(Daten_3_D&lt;&gt;"")*((Daten_3_C=TRUE)+(Daten_3_C="")),ROW(Daten_3_E)-ROW('3. Abschnitt'!$E$2)+1),COLUMN(M$1))),"")</f>
        <v/>
      </c>
      <c r="P45" s="71" t="str">
        <f t="array" ref="P45">IFERROR(INDEX(Daten_3_D,SMALL(IF((Daten_3_E=$A45)*(Daten_3_D&lt;&gt;"")*((Daten_3_C=TRUE)+(Daten_3_C="")),ROW(Daten_3_E)-ROW('3. Abschnitt'!$E$2)+1),COLUMN(N$1))),"")</f>
        <v/>
      </c>
      <c r="Q45" s="71" t="str">
        <f t="array" ref="Q45">IFERROR(INDEX(Daten_3_D,SMALL(IF((Daten_3_E=$A45)*(Daten_3_D&lt;&gt;"")*((Daten_3_C=TRUE)+(Daten_3_C="")),ROW(Daten_3_E)-ROW('3. Abschnitt'!$E$2)+1),COLUMN(O$1))),"")</f>
        <v/>
      </c>
      <c r="R45" s="71" t="str">
        <f t="array" ref="R45">IFERROR(INDEX(Daten_3_D,SMALL(IF((Daten_3_E=$A45)*(Daten_3_D&lt;&gt;"")*((Daten_3_C=TRUE)+(Daten_3_C="")),ROW(Daten_3_E)-ROW('3. Abschnitt'!$E$2)+1),COLUMN(P$1))),"")</f>
        <v/>
      </c>
      <c r="S45" s="71" t="str">
        <f t="array" ref="S45">IFERROR(INDEX(Daten_3_D,SMALL(IF((Daten_3_E=$A45)*(Daten_3_D&lt;&gt;"")*((Daten_3_C=TRUE)+(Daten_3_C="")),ROW(Daten_3_E)-ROW('3. Abschnitt'!$E$2)+1),COLUMN(Q$1))),"")</f>
        <v/>
      </c>
      <c r="T45" s="71" t="str">
        <f t="array" ref="T45">IFERROR(INDEX(Daten_3_D,SMALL(IF((Daten_3_E=$A45)*(Daten_3_D&lt;&gt;"")*((Daten_3_C=TRUE)+(Daten_3_C="")),ROW(Daten_3_E)-ROW('3. Abschnitt'!$E$2)+1),COLUMN(R$1))),"")</f>
        <v/>
      </c>
      <c r="U45" s="71" t="str">
        <f t="array" ref="U45">IFERROR(INDEX(Daten_3_D,SMALL(IF((Daten_3_E=$A45)*(Daten_3_D&lt;&gt;"")*((Daten_3_C=TRUE)+(Daten_3_C="")),ROW(Daten_3_E)-ROW('3. Abschnitt'!$E$2)+1),COLUMN(S$1))),"")</f>
        <v/>
      </c>
      <c r="V45" s="71" t="str">
        <f t="array" ref="V45">IFERROR(INDEX(Daten_3_D,SMALL(IF((Daten_3_E=$A45)*(Daten_3_D&lt;&gt;"")*((Daten_3_C=TRUE)+(Daten_3_C="")),ROW(Daten_3_E)-ROW('3. Abschnitt'!$E$2)+1),COLUMN(T$1))),"")</f>
        <v/>
      </c>
      <c r="W45" s="71" t="str">
        <f t="array" ref="W45">IFERROR(INDEX(Daten_3_D,SMALL(IF((Daten_3_E=$A45)*(Daten_3_D&lt;&gt;"")*((Daten_3_C=TRUE)+(Daten_3_C="")),ROW(Daten_3_E)-ROW('3. Abschnitt'!$E$2)+1),COLUMN(U$1))),"")</f>
        <v/>
      </c>
      <c r="X45" s="71" t="str">
        <f t="array" ref="X45">IFERROR(INDEX(Daten_3_D,SMALL(IF((Daten_3_E=$A45)*(Daten_3_D&lt;&gt;"")*((Daten_3_C=TRUE)+(Daten_3_C="")),ROW(Daten_3_E)-ROW('3. Abschnitt'!$E$2)+1),COLUMN(V$1))),"")</f>
        <v/>
      </c>
      <c r="Y45" s="71" t="str">
        <f t="array" ref="Y45">IFERROR(INDEX(Daten_3_D,SMALL(IF((Daten_3_E=$A45)*(Daten_3_D&lt;&gt;"")*((Daten_3_C=TRUE)+(Daten_3_C="")),ROW(Daten_3_E)-ROW('3. Abschnitt'!$E$2)+1),COLUMN(W$1))),"")</f>
        <v/>
      </c>
      <c r="Z45" s="71" t="str">
        <f t="array" ref="Z45">IFERROR(INDEX(Daten_3_D,SMALL(IF((Daten_3_E=$A45)*(Daten_3_D&lt;&gt;"")*((Daten_3_C=TRUE)+(Daten_3_C="")),ROW(Daten_3_E)-ROW('3. Abschnitt'!$E$2)+1),COLUMN(X$1))),"")</f>
        <v/>
      </c>
      <c r="AA45" s="71" t="str">
        <f t="array" ref="AA45">IFERROR(INDEX(Daten_3_D,SMALL(IF((Daten_3_E=$A45)*(Daten_3_D&lt;&gt;"")*((Daten_3_C=TRUE)+(Daten_3_C="")),ROW(Daten_3_E)-ROW('3. Abschnitt'!$E$2)+1),COLUMN(Y$1))),"")</f>
        <v/>
      </c>
      <c r="AB45" s="71" t="str">
        <f t="array" ref="AB45">IFERROR(INDEX(Daten_3_D,SMALL(IF((Daten_3_E=$A45)*(Daten_3_D&lt;&gt;"")*((Daten_3_C=TRUE)+(Daten_3_C="")),ROW(Daten_3_E)-ROW('3. Abschnitt'!$E$2)+1),COLUMN(Z$1))),"")</f>
        <v/>
      </c>
      <c r="AC45" s="71" t="str">
        <f>"Hinweis: Verzweigung zur vorherigen Frage"</f>
        <v>Hinweis: Verzweigung zur vorherigen Frage</v>
      </c>
      <c r="AD45" s="103">
        <f t="array" ref="AD45">SUMPRODUCT(--(C45:AB45&lt;&gt;""))</f>
        <v>0</v>
      </c>
      <c r="AE45" s="103">
        <f t="shared" si="0"/>
        <v>1</v>
      </c>
      <c r="AF45" s="103">
        <f t="shared" si="2"/>
        <v>41</v>
      </c>
      <c r="AG45" s="103">
        <f t="shared" si="1"/>
        <v>40</v>
      </c>
      <c r="AH45" s="71" t="s">
        <v>40</v>
      </c>
      <c r="AI45" s="71" t="s">
        <v>396</v>
      </c>
    </row>
    <row r="46" spans="1:35">
      <c r="A46" s="208" t="s">
        <v>271</v>
      </c>
      <c r="B46" s="94" t="str">
        <f>VLOOKUP(A46,Daten_3,3,FALSE)</f>
        <v>Soll aFRR auch in Luxemburg vermarktet werden? *</v>
      </c>
      <c r="C46" s="71" t="str">
        <f t="array" ref="C46">IFERROR(INDEX(Daten_3_D,SMALL(IF((Daten_3_E=$A46)*(Daten_3_D&lt;&gt;"")*((Daten_3_C=TRUE)+(Daten_3_C="")),ROW(Daten_3_E)-ROW('3. Abschnitt'!$E$2)+1),COLUMN(A$1))),"")</f>
        <v/>
      </c>
      <c r="D46" s="71" t="str">
        <f t="array" ref="D46">IFERROR(INDEX(Daten_3_D,SMALL(IF((Daten_3_E=$A46)*(Daten_3_D&lt;&gt;"")*((Daten_3_C=TRUE)+(Daten_3_C="")),ROW(Daten_3_E)-ROW('3. Abschnitt'!$E$2)+1),COLUMN(B$1))),"")</f>
        <v/>
      </c>
      <c r="E46" s="71" t="str">
        <f t="array" ref="E46">IFERROR(INDEX(Daten_3_D,SMALL(IF((Daten_3_E=$A46)*(Daten_3_D&lt;&gt;"")*((Daten_3_C=TRUE)+(Daten_3_C="")),ROW(Daten_3_E)-ROW('3. Abschnitt'!$E$2)+1),COLUMN(C$1))),"")</f>
        <v/>
      </c>
      <c r="F46" s="71" t="str">
        <f t="array" ref="F46">IFERROR(INDEX(Daten_3_D,SMALL(IF((Daten_3_E=$A46)*(Daten_3_D&lt;&gt;"")*((Daten_3_C=TRUE)+(Daten_3_C="")),ROW(Daten_3_E)-ROW('3. Abschnitt'!$E$2)+1),COLUMN(D$1))),"")</f>
        <v/>
      </c>
      <c r="G46" s="71" t="str">
        <f t="array" ref="G46">IFERROR(INDEX(Daten_3_D,SMALL(IF((Daten_3_E=$A46)*(Daten_3_D&lt;&gt;"")*((Daten_3_C=TRUE)+(Daten_3_C="")),ROW(Daten_3_E)-ROW('3. Abschnitt'!$E$2)+1),COLUMN(E$1))),"")</f>
        <v/>
      </c>
      <c r="H46" s="71" t="str">
        <f t="array" ref="H46">IFERROR(INDEX(Daten_3_D,SMALL(IF((Daten_3_E=$A46)*(Daten_3_D&lt;&gt;"")*((Daten_3_C=TRUE)+(Daten_3_C="")),ROW(Daten_3_E)-ROW('3. Abschnitt'!$E$2)+1),COLUMN(F$1))),"")</f>
        <v/>
      </c>
      <c r="I46" s="71" t="str">
        <f t="array" ref="I46">IFERROR(INDEX(Daten_3_D,SMALL(IF((Daten_3_E=$A46)*(Daten_3_D&lt;&gt;"")*((Daten_3_C=TRUE)+(Daten_3_C="")),ROW(Daten_3_E)-ROW('3. Abschnitt'!$E$2)+1),COLUMN(G$1))),"")</f>
        <v/>
      </c>
      <c r="J46" s="71" t="str">
        <f t="array" ref="J46">IFERROR(INDEX(Daten_3_D,SMALL(IF((Daten_3_E=$A46)*(Daten_3_D&lt;&gt;"")*((Daten_3_C=TRUE)+(Daten_3_C="")),ROW(Daten_3_E)-ROW('3. Abschnitt'!$E$2)+1),COLUMN(H$1))),"")</f>
        <v/>
      </c>
      <c r="K46" s="71" t="str">
        <f t="array" ref="K46">IFERROR(INDEX(Daten_3_D,SMALL(IF((Daten_3_E=$A46)*(Daten_3_D&lt;&gt;"")*((Daten_3_C=TRUE)+(Daten_3_C="")),ROW(Daten_3_E)-ROW('3. Abschnitt'!$E$2)+1),COLUMN(I$1))),"")</f>
        <v/>
      </c>
      <c r="L46" s="71" t="str">
        <f t="array" ref="L46">IFERROR(INDEX(Daten_3_D,SMALL(IF((Daten_3_E=$A46)*(Daten_3_D&lt;&gt;"")*((Daten_3_C=TRUE)+(Daten_3_C="")),ROW(Daten_3_E)-ROW('3. Abschnitt'!$E$2)+1),COLUMN(J$1))),"")</f>
        <v/>
      </c>
      <c r="M46" s="71" t="str">
        <f t="array" ref="M46">IFERROR(INDEX(Daten_3_D,SMALL(IF((Daten_3_E=$A46)*(Daten_3_D&lt;&gt;"")*((Daten_3_C=TRUE)+(Daten_3_C="")),ROW(Daten_3_E)-ROW('3. Abschnitt'!$E$2)+1),COLUMN(K$1))),"")</f>
        <v/>
      </c>
      <c r="N46" s="71" t="str">
        <f t="array" ref="N46">IFERROR(INDEX(Daten_3_D,SMALL(IF((Daten_3_E=$A46)*(Daten_3_D&lt;&gt;"")*((Daten_3_C=TRUE)+(Daten_3_C="")),ROW(Daten_3_E)-ROW('3. Abschnitt'!$E$2)+1),COLUMN(L$1))),"")</f>
        <v/>
      </c>
      <c r="O46" s="71" t="str">
        <f t="array" ref="O46">IFERROR(INDEX(Daten_3_D,SMALL(IF((Daten_3_E=$A46)*(Daten_3_D&lt;&gt;"")*((Daten_3_C=TRUE)+(Daten_3_C="")),ROW(Daten_3_E)-ROW('3. Abschnitt'!$E$2)+1),COLUMN(M$1))),"")</f>
        <v/>
      </c>
      <c r="P46" s="71" t="str">
        <f t="array" ref="P46">IFERROR(INDEX(Daten_3_D,SMALL(IF((Daten_3_E=$A46)*(Daten_3_D&lt;&gt;"")*((Daten_3_C=TRUE)+(Daten_3_C="")),ROW(Daten_3_E)-ROW('3. Abschnitt'!$E$2)+1),COLUMN(N$1))),"")</f>
        <v/>
      </c>
      <c r="Q46" s="71" t="str">
        <f t="array" ref="Q46">IFERROR(INDEX(Daten_3_D,SMALL(IF((Daten_3_E=$A46)*(Daten_3_D&lt;&gt;"")*((Daten_3_C=TRUE)+(Daten_3_C="")),ROW(Daten_3_E)-ROW('3. Abschnitt'!$E$2)+1),COLUMN(O$1))),"")</f>
        <v/>
      </c>
      <c r="R46" s="71" t="str">
        <f t="array" ref="R46">IFERROR(INDEX(Daten_3_D,SMALL(IF((Daten_3_E=$A46)*(Daten_3_D&lt;&gt;"")*((Daten_3_C=TRUE)+(Daten_3_C="")),ROW(Daten_3_E)-ROW('3. Abschnitt'!$E$2)+1),COLUMN(P$1))),"")</f>
        <v/>
      </c>
      <c r="S46" s="71" t="str">
        <f t="array" ref="S46">IFERROR(INDEX(Daten_3_D,SMALL(IF((Daten_3_E=$A46)*(Daten_3_D&lt;&gt;"")*((Daten_3_C=TRUE)+(Daten_3_C="")),ROW(Daten_3_E)-ROW('3. Abschnitt'!$E$2)+1),COLUMN(Q$1))),"")</f>
        <v/>
      </c>
      <c r="T46" s="71" t="str">
        <f t="array" ref="T46">IFERROR(INDEX(Daten_3_D,SMALL(IF((Daten_3_E=$A46)*(Daten_3_D&lt;&gt;"")*((Daten_3_C=TRUE)+(Daten_3_C="")),ROW(Daten_3_E)-ROW('3. Abschnitt'!$E$2)+1),COLUMN(R$1))),"")</f>
        <v/>
      </c>
      <c r="U46" s="71" t="str">
        <f t="array" ref="U46">IFERROR(INDEX(Daten_3_D,SMALL(IF((Daten_3_E=$A46)*(Daten_3_D&lt;&gt;"")*((Daten_3_C=TRUE)+(Daten_3_C="")),ROW(Daten_3_E)-ROW('3. Abschnitt'!$E$2)+1),COLUMN(S$1))),"")</f>
        <v/>
      </c>
      <c r="V46" s="71" t="str">
        <f t="array" ref="V46">IFERROR(INDEX(Daten_3_D,SMALL(IF((Daten_3_E=$A46)*(Daten_3_D&lt;&gt;"")*((Daten_3_C=TRUE)+(Daten_3_C="")),ROW(Daten_3_E)-ROW('3. Abschnitt'!$E$2)+1),COLUMN(T$1))),"")</f>
        <v/>
      </c>
      <c r="W46" s="71" t="str">
        <f t="array" ref="W46">IFERROR(INDEX(Daten_3_D,SMALL(IF((Daten_3_E=$A46)*(Daten_3_D&lt;&gt;"")*((Daten_3_C=TRUE)+(Daten_3_C="")),ROW(Daten_3_E)-ROW('3. Abschnitt'!$E$2)+1),COLUMN(U$1))),"")</f>
        <v/>
      </c>
      <c r="X46" s="71" t="str">
        <f t="array" ref="X46">IFERROR(INDEX(Daten_3_D,SMALL(IF((Daten_3_E=$A46)*(Daten_3_D&lt;&gt;"")*((Daten_3_C=TRUE)+(Daten_3_C="")),ROW(Daten_3_E)-ROW('3. Abschnitt'!$E$2)+1),COLUMN(V$1))),"")</f>
        <v/>
      </c>
      <c r="Y46" s="71" t="str">
        <f t="array" ref="Y46">IFERROR(INDEX(Daten_3_D,SMALL(IF((Daten_3_E=$A46)*(Daten_3_D&lt;&gt;"")*((Daten_3_C=TRUE)+(Daten_3_C="")),ROW(Daten_3_E)-ROW('3. Abschnitt'!$E$2)+1),COLUMN(W$1))),"")</f>
        <v/>
      </c>
      <c r="Z46" s="71" t="str">
        <f t="array" ref="Z46">IFERROR(INDEX(Daten_3_D,SMALL(IF((Daten_3_E=$A46)*(Daten_3_D&lt;&gt;"")*((Daten_3_C=TRUE)+(Daten_3_C="")),ROW(Daten_3_E)-ROW('3. Abschnitt'!$E$2)+1),COLUMN(X$1))),"")</f>
        <v/>
      </c>
      <c r="AA46" s="71" t="str">
        <f t="array" ref="AA46">IFERROR(INDEX(Daten_3_D,SMALL(IF((Daten_3_E=$A46)*(Daten_3_D&lt;&gt;"")*((Daten_3_C=TRUE)+(Daten_3_C="")),ROW(Daten_3_E)-ROW('3. Abschnitt'!$E$2)+1),COLUMN(Y$1))),"")</f>
        <v/>
      </c>
      <c r="AB46" s="71" t="str">
        <f t="array" ref="AB46">IFERROR(INDEX(Daten_3_D,SMALL(IF((Daten_3_E=$A46)*(Daten_3_D&lt;&gt;"")*((Daten_3_C=TRUE)+(Daten_3_C="")),ROW(Daten_3_E)-ROW('3. Abschnitt'!$E$2)+1),COLUMN(Z$1))),"")</f>
        <v/>
      </c>
      <c r="AC46" s="71" t="str">
        <f>"Hinweis: Verzweigung zur vorherigen Frage"</f>
        <v>Hinweis: Verzweigung zur vorherigen Frage</v>
      </c>
      <c r="AD46" s="103">
        <f t="array" ref="AD46">SUMPRODUCT(--(C46:AB46&lt;&gt;""))</f>
        <v>0</v>
      </c>
      <c r="AE46" s="103">
        <f t="shared" si="0"/>
        <v>1</v>
      </c>
      <c r="AF46" s="103">
        <f t="shared" si="2"/>
        <v>42</v>
      </c>
      <c r="AG46" s="103">
        <f t="shared" si="1"/>
        <v>41</v>
      </c>
      <c r="AH46" s="71" t="s">
        <v>40</v>
      </c>
      <c r="AI46" s="71" t="s">
        <v>396</v>
      </c>
    </row>
    <row r="47" spans="1:35">
      <c r="A47" s="207" t="s">
        <v>273</v>
      </c>
      <c r="B47" s="94" t="str">
        <f>VLOOKUP(A47,Daten_3,3,FALSE)</f>
        <v>Soll eine Vermarktung von mFRR erfolgen? *</v>
      </c>
      <c r="C47" s="71" t="str">
        <f t="array" ref="C47">IFERROR(INDEX(Daten_3_D,SMALL(IF((Daten_3_E=$A47)*(Daten_3_D&lt;&gt;"")*((Daten_3_C=TRUE)+(Daten_3_C="")),ROW(Daten_3_E)-ROW('3. Abschnitt'!$E$2)+1),COLUMN(A$1))),"")</f>
        <v/>
      </c>
      <c r="D47" s="71" t="str">
        <f t="array" ref="D47">IFERROR(INDEX(Daten_3_D,SMALL(IF((Daten_3_E=$A47)*(Daten_3_D&lt;&gt;"")*((Daten_3_C=TRUE)+(Daten_3_C="")),ROW(Daten_3_E)-ROW('3. Abschnitt'!$E$2)+1),COLUMN(B$1))),"")</f>
        <v/>
      </c>
      <c r="E47" s="71" t="str">
        <f t="array" ref="E47">IFERROR(INDEX(Daten_3_D,SMALL(IF((Daten_3_E=$A47)*(Daten_3_D&lt;&gt;"")*((Daten_3_C=TRUE)+(Daten_3_C="")),ROW(Daten_3_E)-ROW('3. Abschnitt'!$E$2)+1),COLUMN(C$1))),"")</f>
        <v/>
      </c>
      <c r="F47" s="71" t="str">
        <f t="array" ref="F47">IFERROR(INDEX(Daten_3_D,SMALL(IF((Daten_3_E=$A47)*(Daten_3_D&lt;&gt;"")*((Daten_3_C=TRUE)+(Daten_3_C="")),ROW(Daten_3_E)-ROW('3. Abschnitt'!$E$2)+1),COLUMN(D$1))),"")</f>
        <v/>
      </c>
      <c r="G47" s="71" t="str">
        <f t="array" ref="G47">IFERROR(INDEX(Daten_3_D,SMALL(IF((Daten_3_E=$A47)*(Daten_3_D&lt;&gt;"")*((Daten_3_C=TRUE)+(Daten_3_C="")),ROW(Daten_3_E)-ROW('3. Abschnitt'!$E$2)+1),COLUMN(E$1))),"")</f>
        <v/>
      </c>
      <c r="H47" s="71" t="str">
        <f t="array" ref="H47">IFERROR(INDEX(Daten_3_D,SMALL(IF((Daten_3_E=$A47)*(Daten_3_D&lt;&gt;"")*((Daten_3_C=TRUE)+(Daten_3_C="")),ROW(Daten_3_E)-ROW('3. Abschnitt'!$E$2)+1),COLUMN(F$1))),"")</f>
        <v/>
      </c>
      <c r="I47" s="71" t="str">
        <f t="array" ref="I47">IFERROR(INDEX(Daten_3_D,SMALL(IF((Daten_3_E=$A47)*(Daten_3_D&lt;&gt;"")*((Daten_3_C=TRUE)+(Daten_3_C="")),ROW(Daten_3_E)-ROW('3. Abschnitt'!$E$2)+1),COLUMN(G$1))),"")</f>
        <v/>
      </c>
      <c r="J47" s="71" t="str">
        <f t="array" ref="J47">IFERROR(INDEX(Daten_3_D,SMALL(IF((Daten_3_E=$A47)*(Daten_3_D&lt;&gt;"")*((Daten_3_C=TRUE)+(Daten_3_C="")),ROW(Daten_3_E)-ROW('3. Abschnitt'!$E$2)+1),COLUMN(H$1))),"")</f>
        <v/>
      </c>
      <c r="K47" s="71" t="str">
        <f t="array" ref="K47">IFERROR(INDEX(Daten_3_D,SMALL(IF((Daten_3_E=$A47)*(Daten_3_D&lt;&gt;"")*((Daten_3_C=TRUE)+(Daten_3_C="")),ROW(Daten_3_E)-ROW('3. Abschnitt'!$E$2)+1),COLUMN(I$1))),"")</f>
        <v/>
      </c>
      <c r="L47" s="71" t="str">
        <f t="array" ref="L47">IFERROR(INDEX(Daten_3_D,SMALL(IF((Daten_3_E=$A47)*(Daten_3_D&lt;&gt;"")*((Daten_3_C=TRUE)+(Daten_3_C="")),ROW(Daten_3_E)-ROW('3. Abschnitt'!$E$2)+1),COLUMN(J$1))),"")</f>
        <v/>
      </c>
      <c r="M47" s="71" t="str">
        <f t="array" ref="M47">IFERROR(INDEX(Daten_3_D,SMALL(IF((Daten_3_E=$A47)*(Daten_3_D&lt;&gt;"")*((Daten_3_C=TRUE)+(Daten_3_C="")),ROW(Daten_3_E)-ROW('3. Abschnitt'!$E$2)+1),COLUMN(K$1))),"")</f>
        <v/>
      </c>
      <c r="N47" s="71" t="str">
        <f t="array" ref="N47">IFERROR(INDEX(Daten_3_D,SMALL(IF((Daten_3_E=$A47)*(Daten_3_D&lt;&gt;"")*((Daten_3_C=TRUE)+(Daten_3_C="")),ROW(Daten_3_E)-ROW('3. Abschnitt'!$E$2)+1),COLUMN(L$1))),"")</f>
        <v/>
      </c>
      <c r="O47" s="71" t="str">
        <f t="array" ref="O47">IFERROR(INDEX(Daten_3_D,SMALL(IF((Daten_3_E=$A47)*(Daten_3_D&lt;&gt;"")*((Daten_3_C=TRUE)+(Daten_3_C="")),ROW(Daten_3_E)-ROW('3. Abschnitt'!$E$2)+1),COLUMN(M$1))),"")</f>
        <v/>
      </c>
      <c r="P47" s="71" t="str">
        <f t="array" ref="P47">IFERROR(INDEX(Daten_3_D,SMALL(IF((Daten_3_E=$A47)*(Daten_3_D&lt;&gt;"")*((Daten_3_C=TRUE)+(Daten_3_C="")),ROW(Daten_3_E)-ROW('3. Abschnitt'!$E$2)+1),COLUMN(N$1))),"")</f>
        <v/>
      </c>
      <c r="Q47" s="71" t="str">
        <f t="array" ref="Q47">IFERROR(INDEX(Daten_3_D,SMALL(IF((Daten_3_E=$A47)*(Daten_3_D&lt;&gt;"")*((Daten_3_C=TRUE)+(Daten_3_C="")),ROW(Daten_3_E)-ROW('3. Abschnitt'!$E$2)+1),COLUMN(O$1))),"")</f>
        <v/>
      </c>
      <c r="R47" s="71" t="str">
        <f t="array" ref="R47">IFERROR(INDEX(Daten_3_D,SMALL(IF((Daten_3_E=$A47)*(Daten_3_D&lt;&gt;"")*((Daten_3_C=TRUE)+(Daten_3_C="")),ROW(Daten_3_E)-ROW('3. Abschnitt'!$E$2)+1),COLUMN(P$1))),"")</f>
        <v/>
      </c>
      <c r="S47" s="71" t="str">
        <f t="array" ref="S47">IFERROR(INDEX(Daten_3_D,SMALL(IF((Daten_3_E=$A47)*(Daten_3_D&lt;&gt;"")*((Daten_3_C=TRUE)+(Daten_3_C="")),ROW(Daten_3_E)-ROW('3. Abschnitt'!$E$2)+1),COLUMN(Q$1))),"")</f>
        <v/>
      </c>
      <c r="T47" s="71" t="str">
        <f t="array" ref="T47">IFERROR(INDEX(Daten_3_D,SMALL(IF((Daten_3_E=$A47)*(Daten_3_D&lt;&gt;"")*((Daten_3_C=TRUE)+(Daten_3_C="")),ROW(Daten_3_E)-ROW('3. Abschnitt'!$E$2)+1),COLUMN(R$1))),"")</f>
        <v/>
      </c>
      <c r="U47" s="71" t="str">
        <f t="array" ref="U47">IFERROR(INDEX(Daten_3_D,SMALL(IF((Daten_3_E=$A47)*(Daten_3_D&lt;&gt;"")*((Daten_3_C=TRUE)+(Daten_3_C="")),ROW(Daten_3_E)-ROW('3. Abschnitt'!$E$2)+1),COLUMN(S$1))),"")</f>
        <v/>
      </c>
      <c r="V47" s="71" t="str">
        <f t="array" ref="V47">IFERROR(INDEX(Daten_3_D,SMALL(IF((Daten_3_E=$A47)*(Daten_3_D&lt;&gt;"")*((Daten_3_C=TRUE)+(Daten_3_C="")),ROW(Daten_3_E)-ROW('3. Abschnitt'!$E$2)+1),COLUMN(T$1))),"")</f>
        <v/>
      </c>
      <c r="W47" s="71" t="str">
        <f t="array" ref="W47">IFERROR(INDEX(Daten_3_D,SMALL(IF((Daten_3_E=$A47)*(Daten_3_D&lt;&gt;"")*((Daten_3_C=TRUE)+(Daten_3_C="")),ROW(Daten_3_E)-ROW('3. Abschnitt'!$E$2)+1),COLUMN(U$1))),"")</f>
        <v/>
      </c>
      <c r="X47" s="71" t="str">
        <f t="array" ref="X47">IFERROR(INDEX(Daten_3_D,SMALL(IF((Daten_3_E=$A47)*(Daten_3_D&lt;&gt;"")*((Daten_3_C=TRUE)+(Daten_3_C="")),ROW(Daten_3_E)-ROW('3. Abschnitt'!$E$2)+1),COLUMN(V$1))),"")</f>
        <v/>
      </c>
      <c r="Y47" s="71" t="str">
        <f t="array" ref="Y47">IFERROR(INDEX(Daten_3_D,SMALL(IF((Daten_3_E=$A47)*(Daten_3_D&lt;&gt;"")*((Daten_3_C=TRUE)+(Daten_3_C="")),ROW(Daten_3_E)-ROW('3. Abschnitt'!$E$2)+1),COLUMN(W$1))),"")</f>
        <v/>
      </c>
      <c r="Z47" s="71" t="str">
        <f t="array" ref="Z47">IFERROR(INDEX(Daten_3_D,SMALL(IF((Daten_3_E=$A47)*(Daten_3_D&lt;&gt;"")*((Daten_3_C=TRUE)+(Daten_3_C="")),ROW(Daten_3_E)-ROW('3. Abschnitt'!$E$2)+1),COLUMN(X$1))),"")</f>
        <v/>
      </c>
      <c r="AA47" s="71" t="str">
        <f t="array" ref="AA47">IFERROR(INDEX(Daten_3_D,SMALL(IF((Daten_3_E=$A47)*(Daten_3_D&lt;&gt;"")*((Daten_3_C=TRUE)+(Daten_3_C="")),ROW(Daten_3_E)-ROW('3. Abschnitt'!$E$2)+1),COLUMN(Y$1))),"")</f>
        <v/>
      </c>
      <c r="AB47" s="71" t="str">
        <f t="array" ref="AB47">IFERROR(INDEX(Daten_3_D,SMALL(IF((Daten_3_E=$A47)*(Daten_3_D&lt;&gt;"")*((Daten_3_C=TRUE)+(Daten_3_C="")),ROW(Daten_3_E)-ROW('3. Abschnitt'!$E$2)+1),COLUMN(Z$1))),"")</f>
        <v/>
      </c>
      <c r="AC47" s="71" t="str">
        <f>IF(OR(AD47=0,C47="Ihre Antwort eingeben", C47="Sonstiges (bitte eingeben)",AD47=0),"Frage wurde nicht beantwortet",IF(AD47&gt;1, "Es darf nur eine Antwort ausgewählt werden",""))</f>
        <v>Frage wurde nicht beantwortet</v>
      </c>
      <c r="AD47" s="103">
        <f t="array" ref="AD47">SUMPRODUCT(--(C47:AB47&lt;&gt;""))</f>
        <v>0</v>
      </c>
      <c r="AE47" s="103">
        <f t="shared" si="0"/>
        <v>1</v>
      </c>
      <c r="AF47" s="103">
        <f t="shared" si="2"/>
        <v>43</v>
      </c>
      <c r="AG47" s="103">
        <f t="shared" si="1"/>
        <v>42</v>
      </c>
      <c r="AH47" s="71" t="s">
        <v>42</v>
      </c>
      <c r="AI47" s="71" t="s">
        <v>395</v>
      </c>
    </row>
    <row r="48" spans="1:35" ht="30">
      <c r="A48" s="208" t="s">
        <v>277</v>
      </c>
      <c r="B48" s="94" t="str">
        <f>VLOOKUP(A48,Daten_3,3,FALSE)</f>
        <v>Wie wird der Pool-Sollwert im Falle der mFRR  auf die einzelnen TEs verteilt? *</v>
      </c>
      <c r="C48" s="71" t="str">
        <f t="array" ref="C48">IFERROR(INDEX(Daten_3_D,SMALL(IF((Daten_3_E=$A48)*(Daten_3_D&lt;&gt;"")*((Daten_3_C=TRUE)+(Daten_3_C="")),ROW(Daten_3_E)-ROW('3. Abschnitt'!$E$2)+1),COLUMN(A$1))),"")</f>
        <v/>
      </c>
      <c r="D48" s="71" t="str">
        <f t="array" ref="D48">IFERROR(INDEX(Daten_3_D,SMALL(IF((Daten_3_E=$A48)*(Daten_3_D&lt;&gt;"")*((Daten_3_C=TRUE)+(Daten_3_C="")),ROW(Daten_3_E)-ROW('3. Abschnitt'!$E$2)+1),COLUMN(B$1))),"")</f>
        <v/>
      </c>
      <c r="E48" s="71" t="str">
        <f t="array" ref="E48">IFERROR(INDEX(Daten_3_D,SMALL(IF((Daten_3_E=$A48)*(Daten_3_D&lt;&gt;"")*((Daten_3_C=TRUE)+(Daten_3_C="")),ROW(Daten_3_E)-ROW('3. Abschnitt'!$E$2)+1),COLUMN(C$1))),"")</f>
        <v/>
      </c>
      <c r="F48" s="71" t="str">
        <f t="array" ref="F48">IFERROR(INDEX(Daten_3_D,SMALL(IF((Daten_3_E=$A48)*(Daten_3_D&lt;&gt;"")*((Daten_3_C=TRUE)+(Daten_3_C="")),ROW(Daten_3_E)-ROW('3. Abschnitt'!$E$2)+1),COLUMN(D$1))),"")</f>
        <v/>
      </c>
      <c r="G48" s="71" t="str">
        <f t="array" ref="G48">IFERROR(INDEX(Daten_3_D,SMALL(IF((Daten_3_E=$A48)*(Daten_3_D&lt;&gt;"")*((Daten_3_C=TRUE)+(Daten_3_C="")),ROW(Daten_3_E)-ROW('3. Abschnitt'!$E$2)+1),COLUMN(E$1))),"")</f>
        <v/>
      </c>
      <c r="H48" s="71" t="str">
        <f t="array" ref="H48">IFERROR(INDEX(Daten_3_D,SMALL(IF((Daten_3_E=$A48)*(Daten_3_D&lt;&gt;"")*((Daten_3_C=TRUE)+(Daten_3_C="")),ROW(Daten_3_E)-ROW('3. Abschnitt'!$E$2)+1),COLUMN(F$1))),"")</f>
        <v/>
      </c>
      <c r="I48" s="71" t="str">
        <f t="array" ref="I48">IFERROR(INDEX(Daten_3_D,SMALL(IF((Daten_3_E=$A48)*(Daten_3_D&lt;&gt;"")*((Daten_3_C=TRUE)+(Daten_3_C="")),ROW(Daten_3_E)-ROW('3. Abschnitt'!$E$2)+1),COLUMN(G$1))),"")</f>
        <v/>
      </c>
      <c r="J48" s="71" t="str">
        <f t="array" ref="J48">IFERROR(INDEX(Daten_3_D,SMALL(IF((Daten_3_E=$A48)*(Daten_3_D&lt;&gt;"")*((Daten_3_C=TRUE)+(Daten_3_C="")),ROW(Daten_3_E)-ROW('3. Abschnitt'!$E$2)+1),COLUMN(H$1))),"")</f>
        <v/>
      </c>
      <c r="K48" s="71" t="str">
        <f t="array" ref="K48">IFERROR(INDEX(Daten_3_D,SMALL(IF((Daten_3_E=$A48)*(Daten_3_D&lt;&gt;"")*((Daten_3_C=TRUE)+(Daten_3_C="")),ROW(Daten_3_E)-ROW('3. Abschnitt'!$E$2)+1),COLUMN(I$1))),"")</f>
        <v/>
      </c>
      <c r="L48" s="71" t="str">
        <f t="array" ref="L48">IFERROR(INDEX(Daten_3_D,SMALL(IF((Daten_3_E=$A48)*(Daten_3_D&lt;&gt;"")*((Daten_3_C=TRUE)+(Daten_3_C="")),ROW(Daten_3_E)-ROW('3. Abschnitt'!$E$2)+1),COLUMN(J$1))),"")</f>
        <v/>
      </c>
      <c r="M48" s="71" t="str">
        <f t="array" ref="M48">IFERROR(INDEX(Daten_3_D,SMALL(IF((Daten_3_E=$A48)*(Daten_3_D&lt;&gt;"")*((Daten_3_C=TRUE)+(Daten_3_C="")),ROW(Daten_3_E)-ROW('3. Abschnitt'!$E$2)+1),COLUMN(K$1))),"")</f>
        <v/>
      </c>
      <c r="N48" s="71" t="str">
        <f t="array" ref="N48">IFERROR(INDEX(Daten_3_D,SMALL(IF((Daten_3_E=$A48)*(Daten_3_D&lt;&gt;"")*((Daten_3_C=TRUE)+(Daten_3_C="")),ROW(Daten_3_E)-ROW('3. Abschnitt'!$E$2)+1),COLUMN(L$1))),"")</f>
        <v/>
      </c>
      <c r="O48" s="71" t="str">
        <f t="array" ref="O48">IFERROR(INDEX(Daten_3_D,SMALL(IF((Daten_3_E=$A48)*(Daten_3_D&lt;&gt;"")*((Daten_3_C=TRUE)+(Daten_3_C="")),ROW(Daten_3_E)-ROW('3. Abschnitt'!$E$2)+1),COLUMN(M$1))),"")</f>
        <v/>
      </c>
      <c r="P48" s="71" t="str">
        <f t="array" ref="P48">IFERROR(INDEX(Daten_3_D,SMALL(IF((Daten_3_E=$A48)*(Daten_3_D&lt;&gt;"")*((Daten_3_C=TRUE)+(Daten_3_C="")),ROW(Daten_3_E)-ROW('3. Abschnitt'!$E$2)+1),COLUMN(N$1))),"")</f>
        <v/>
      </c>
      <c r="Q48" s="71" t="str">
        <f t="array" ref="Q48">IFERROR(INDEX(Daten_3_D,SMALL(IF((Daten_3_E=$A48)*(Daten_3_D&lt;&gt;"")*((Daten_3_C=TRUE)+(Daten_3_C="")),ROW(Daten_3_E)-ROW('3. Abschnitt'!$E$2)+1),COLUMN(O$1))),"")</f>
        <v/>
      </c>
      <c r="R48" s="71" t="str">
        <f t="array" ref="R48">IFERROR(INDEX(Daten_3_D,SMALL(IF((Daten_3_E=$A48)*(Daten_3_D&lt;&gt;"")*((Daten_3_C=TRUE)+(Daten_3_C="")),ROW(Daten_3_E)-ROW('3. Abschnitt'!$E$2)+1),COLUMN(P$1))),"")</f>
        <v/>
      </c>
      <c r="S48" s="71" t="str">
        <f t="array" ref="S48">IFERROR(INDEX(Daten_3_D,SMALL(IF((Daten_3_E=$A48)*(Daten_3_D&lt;&gt;"")*((Daten_3_C=TRUE)+(Daten_3_C="")),ROW(Daten_3_E)-ROW('3. Abschnitt'!$E$2)+1),COLUMN(Q$1))),"")</f>
        <v/>
      </c>
      <c r="T48" s="71" t="str">
        <f t="array" ref="T48">IFERROR(INDEX(Daten_3_D,SMALL(IF((Daten_3_E=$A48)*(Daten_3_D&lt;&gt;"")*((Daten_3_C=TRUE)+(Daten_3_C="")),ROW(Daten_3_E)-ROW('3. Abschnitt'!$E$2)+1),COLUMN(R$1))),"")</f>
        <v/>
      </c>
      <c r="U48" s="71" t="str">
        <f t="array" ref="U48">IFERROR(INDEX(Daten_3_D,SMALL(IF((Daten_3_E=$A48)*(Daten_3_D&lt;&gt;"")*((Daten_3_C=TRUE)+(Daten_3_C="")),ROW(Daten_3_E)-ROW('3. Abschnitt'!$E$2)+1),COLUMN(S$1))),"")</f>
        <v/>
      </c>
      <c r="V48" s="71" t="str">
        <f t="array" ref="V48">IFERROR(INDEX(Daten_3_D,SMALL(IF((Daten_3_E=$A48)*(Daten_3_D&lt;&gt;"")*((Daten_3_C=TRUE)+(Daten_3_C="")),ROW(Daten_3_E)-ROW('3. Abschnitt'!$E$2)+1),COLUMN(T$1))),"")</f>
        <v/>
      </c>
      <c r="W48" s="71" t="str">
        <f t="array" ref="W48">IFERROR(INDEX(Daten_3_D,SMALL(IF((Daten_3_E=$A48)*(Daten_3_D&lt;&gt;"")*((Daten_3_C=TRUE)+(Daten_3_C="")),ROW(Daten_3_E)-ROW('3. Abschnitt'!$E$2)+1),COLUMN(U$1))),"")</f>
        <v/>
      </c>
      <c r="X48" s="71" t="str">
        <f t="array" ref="X48">IFERROR(INDEX(Daten_3_D,SMALL(IF((Daten_3_E=$A48)*(Daten_3_D&lt;&gt;"")*((Daten_3_C=TRUE)+(Daten_3_C="")),ROW(Daten_3_E)-ROW('3. Abschnitt'!$E$2)+1),COLUMN(V$1))),"")</f>
        <v/>
      </c>
      <c r="Y48" s="71" t="str">
        <f t="array" ref="Y48">IFERROR(INDEX(Daten_3_D,SMALL(IF((Daten_3_E=$A48)*(Daten_3_D&lt;&gt;"")*((Daten_3_C=TRUE)+(Daten_3_C="")),ROW(Daten_3_E)-ROW('3. Abschnitt'!$E$2)+1),COLUMN(W$1))),"")</f>
        <v/>
      </c>
      <c r="Z48" s="71" t="str">
        <f t="array" ref="Z48">IFERROR(INDEX(Daten_3_D,SMALL(IF((Daten_3_E=$A48)*(Daten_3_D&lt;&gt;"")*((Daten_3_C=TRUE)+(Daten_3_C="")),ROW(Daten_3_E)-ROW('3. Abschnitt'!$E$2)+1),COLUMN(X$1))),"")</f>
        <v/>
      </c>
      <c r="AA48" s="71" t="str">
        <f t="array" ref="AA48">IFERROR(INDEX(Daten_3_D,SMALL(IF((Daten_3_E=$A48)*(Daten_3_D&lt;&gt;"")*((Daten_3_C=TRUE)+(Daten_3_C="")),ROW(Daten_3_E)-ROW('3. Abschnitt'!$E$2)+1),COLUMN(Y$1))),"")</f>
        <v/>
      </c>
      <c r="AB48" s="71" t="str">
        <f t="array" ref="AB48">IFERROR(INDEX(Daten_3_D,SMALL(IF((Daten_3_E=$A48)*(Daten_3_D&lt;&gt;"")*((Daten_3_C=TRUE)+(Daten_3_C="")),ROW(Daten_3_E)-ROW('3. Abschnitt'!$E$2)+1),COLUMN(Z$1))),"")</f>
        <v/>
      </c>
      <c r="AC48" s="71" t="str">
        <f>"Hinweis: Verzweigung zur vorherigen Frage"</f>
        <v>Hinweis: Verzweigung zur vorherigen Frage</v>
      </c>
      <c r="AD48" s="103">
        <f t="array" ref="AD48">SUMPRODUCT(--(C48:AB48&lt;&gt;""))</f>
        <v>0</v>
      </c>
      <c r="AE48" s="103">
        <f t="shared" si="0"/>
        <v>1</v>
      </c>
      <c r="AF48" s="103">
        <f t="shared" si="2"/>
        <v>44</v>
      </c>
      <c r="AG48" s="103">
        <f t="shared" si="1"/>
        <v>43</v>
      </c>
      <c r="AH48" s="71" t="s">
        <v>42</v>
      </c>
      <c r="AI48" s="71" t="s">
        <v>396</v>
      </c>
    </row>
    <row r="49" spans="1:35">
      <c r="A49" s="208" t="s">
        <v>279</v>
      </c>
      <c r="B49" s="94" t="str">
        <f>VLOOKUP(A49,Daten_3,3,FALSE)</f>
        <v>Soll mFRR auch in Luxemburg vermarktet werden? *</v>
      </c>
      <c r="C49" s="71" t="str">
        <f t="array" ref="C49">IFERROR(INDEX(Daten_3_D,SMALL(IF((Daten_3_E=$A49)*(Daten_3_D&lt;&gt;"")*((Daten_3_C=TRUE)+(Daten_3_C="")),ROW(Daten_3_E)-ROW('3. Abschnitt'!$E$2)+1),COLUMN(A$1))),"")</f>
        <v/>
      </c>
      <c r="D49" s="71" t="str">
        <f t="array" ref="D49">IFERROR(INDEX(Daten_3_D,SMALL(IF((Daten_3_E=$A49)*(Daten_3_D&lt;&gt;"")*((Daten_3_C=TRUE)+(Daten_3_C="")),ROW(Daten_3_E)-ROW('3. Abschnitt'!$E$2)+1),COLUMN(B$1))),"")</f>
        <v/>
      </c>
      <c r="E49" s="71" t="str">
        <f t="array" ref="E49">IFERROR(INDEX(Daten_3_D,SMALL(IF((Daten_3_E=$A49)*(Daten_3_D&lt;&gt;"")*((Daten_3_C=TRUE)+(Daten_3_C="")),ROW(Daten_3_E)-ROW('3. Abschnitt'!$E$2)+1),COLUMN(C$1))),"")</f>
        <v/>
      </c>
      <c r="F49" s="71" t="str">
        <f t="array" ref="F49">IFERROR(INDEX(Daten_3_D,SMALL(IF((Daten_3_E=$A49)*(Daten_3_D&lt;&gt;"")*((Daten_3_C=TRUE)+(Daten_3_C="")),ROW(Daten_3_E)-ROW('3. Abschnitt'!$E$2)+1),COLUMN(D$1))),"")</f>
        <v/>
      </c>
      <c r="G49" s="71" t="str">
        <f t="array" ref="G49">IFERROR(INDEX(Daten_3_D,SMALL(IF((Daten_3_E=$A49)*(Daten_3_D&lt;&gt;"")*((Daten_3_C=TRUE)+(Daten_3_C="")),ROW(Daten_3_E)-ROW('3. Abschnitt'!$E$2)+1),COLUMN(E$1))),"")</f>
        <v/>
      </c>
      <c r="H49" s="71" t="str">
        <f t="array" ref="H49">IFERROR(INDEX(Daten_3_D,SMALL(IF((Daten_3_E=$A49)*(Daten_3_D&lt;&gt;"")*((Daten_3_C=TRUE)+(Daten_3_C="")),ROW(Daten_3_E)-ROW('3. Abschnitt'!$E$2)+1),COLUMN(F$1))),"")</f>
        <v/>
      </c>
      <c r="I49" s="71" t="str">
        <f t="array" ref="I49">IFERROR(INDEX(Daten_3_D,SMALL(IF((Daten_3_E=$A49)*(Daten_3_D&lt;&gt;"")*((Daten_3_C=TRUE)+(Daten_3_C="")),ROW(Daten_3_E)-ROW('3. Abschnitt'!$E$2)+1),COLUMN(G$1))),"")</f>
        <v/>
      </c>
      <c r="J49" s="71" t="str">
        <f t="array" ref="J49">IFERROR(INDEX(Daten_3_D,SMALL(IF((Daten_3_E=$A49)*(Daten_3_D&lt;&gt;"")*((Daten_3_C=TRUE)+(Daten_3_C="")),ROW(Daten_3_E)-ROW('3. Abschnitt'!$E$2)+1),COLUMN(H$1))),"")</f>
        <v/>
      </c>
      <c r="K49" s="71" t="str">
        <f t="array" ref="K49">IFERROR(INDEX(Daten_3_D,SMALL(IF((Daten_3_E=$A49)*(Daten_3_D&lt;&gt;"")*((Daten_3_C=TRUE)+(Daten_3_C="")),ROW(Daten_3_E)-ROW('3. Abschnitt'!$E$2)+1),COLUMN(I$1))),"")</f>
        <v/>
      </c>
      <c r="L49" s="71" t="str">
        <f t="array" ref="L49">IFERROR(INDEX(Daten_3_D,SMALL(IF((Daten_3_E=$A49)*(Daten_3_D&lt;&gt;"")*((Daten_3_C=TRUE)+(Daten_3_C="")),ROW(Daten_3_E)-ROW('3. Abschnitt'!$E$2)+1),COLUMN(J$1))),"")</f>
        <v/>
      </c>
      <c r="M49" s="71" t="str">
        <f t="array" ref="M49">IFERROR(INDEX(Daten_3_D,SMALL(IF((Daten_3_E=$A49)*(Daten_3_D&lt;&gt;"")*((Daten_3_C=TRUE)+(Daten_3_C="")),ROW(Daten_3_E)-ROW('3. Abschnitt'!$E$2)+1),COLUMN(K$1))),"")</f>
        <v/>
      </c>
      <c r="N49" s="71" t="str">
        <f t="array" ref="N49">IFERROR(INDEX(Daten_3_D,SMALL(IF((Daten_3_E=$A49)*(Daten_3_D&lt;&gt;"")*((Daten_3_C=TRUE)+(Daten_3_C="")),ROW(Daten_3_E)-ROW('3. Abschnitt'!$E$2)+1),COLUMN(L$1))),"")</f>
        <v/>
      </c>
      <c r="O49" s="71" t="str">
        <f t="array" ref="O49">IFERROR(INDEX(Daten_3_D,SMALL(IF((Daten_3_E=$A49)*(Daten_3_D&lt;&gt;"")*((Daten_3_C=TRUE)+(Daten_3_C="")),ROW(Daten_3_E)-ROW('3. Abschnitt'!$E$2)+1),COLUMN(M$1))),"")</f>
        <v/>
      </c>
      <c r="P49" s="71" t="str">
        <f t="array" ref="P49">IFERROR(INDEX(Daten_3_D,SMALL(IF((Daten_3_E=$A49)*(Daten_3_D&lt;&gt;"")*((Daten_3_C=TRUE)+(Daten_3_C="")),ROW(Daten_3_E)-ROW('3. Abschnitt'!$E$2)+1),COLUMN(N$1))),"")</f>
        <v/>
      </c>
      <c r="Q49" s="71" t="str">
        <f t="array" ref="Q49">IFERROR(INDEX(Daten_3_D,SMALL(IF((Daten_3_E=$A49)*(Daten_3_D&lt;&gt;"")*((Daten_3_C=TRUE)+(Daten_3_C="")),ROW(Daten_3_E)-ROW('3. Abschnitt'!$E$2)+1),COLUMN(O$1))),"")</f>
        <v/>
      </c>
      <c r="R49" s="71" t="str">
        <f t="array" ref="R49">IFERROR(INDEX(Daten_3_D,SMALL(IF((Daten_3_E=$A49)*(Daten_3_D&lt;&gt;"")*((Daten_3_C=TRUE)+(Daten_3_C="")),ROW(Daten_3_E)-ROW('3. Abschnitt'!$E$2)+1),COLUMN(P$1))),"")</f>
        <v/>
      </c>
      <c r="S49" s="71" t="str">
        <f t="array" ref="S49">IFERROR(INDEX(Daten_3_D,SMALL(IF((Daten_3_E=$A49)*(Daten_3_D&lt;&gt;"")*((Daten_3_C=TRUE)+(Daten_3_C="")),ROW(Daten_3_E)-ROW('3. Abschnitt'!$E$2)+1),COLUMN(Q$1))),"")</f>
        <v/>
      </c>
      <c r="T49" s="71" t="str">
        <f t="array" ref="T49">IFERROR(INDEX(Daten_3_D,SMALL(IF((Daten_3_E=$A49)*(Daten_3_D&lt;&gt;"")*((Daten_3_C=TRUE)+(Daten_3_C="")),ROW(Daten_3_E)-ROW('3. Abschnitt'!$E$2)+1),COLUMN(R$1))),"")</f>
        <v/>
      </c>
      <c r="U49" s="71" t="str">
        <f t="array" ref="U49">IFERROR(INDEX(Daten_3_D,SMALL(IF((Daten_3_E=$A49)*(Daten_3_D&lt;&gt;"")*((Daten_3_C=TRUE)+(Daten_3_C="")),ROW(Daten_3_E)-ROW('3. Abschnitt'!$E$2)+1),COLUMN(S$1))),"")</f>
        <v/>
      </c>
      <c r="V49" s="71" t="str">
        <f t="array" ref="V49">IFERROR(INDEX(Daten_3_D,SMALL(IF((Daten_3_E=$A49)*(Daten_3_D&lt;&gt;"")*((Daten_3_C=TRUE)+(Daten_3_C="")),ROW(Daten_3_E)-ROW('3. Abschnitt'!$E$2)+1),COLUMN(T$1))),"")</f>
        <v/>
      </c>
      <c r="W49" s="71" t="str">
        <f t="array" ref="W49">IFERROR(INDEX(Daten_3_D,SMALL(IF((Daten_3_E=$A49)*(Daten_3_D&lt;&gt;"")*((Daten_3_C=TRUE)+(Daten_3_C="")),ROW(Daten_3_E)-ROW('3. Abschnitt'!$E$2)+1),COLUMN(U$1))),"")</f>
        <v/>
      </c>
      <c r="X49" s="71" t="str">
        <f t="array" ref="X49">IFERROR(INDEX(Daten_3_D,SMALL(IF((Daten_3_E=$A49)*(Daten_3_D&lt;&gt;"")*((Daten_3_C=TRUE)+(Daten_3_C="")),ROW(Daten_3_E)-ROW('3. Abschnitt'!$E$2)+1),COLUMN(V$1))),"")</f>
        <v/>
      </c>
      <c r="Y49" s="71" t="str">
        <f t="array" ref="Y49">IFERROR(INDEX(Daten_3_D,SMALL(IF((Daten_3_E=$A49)*(Daten_3_D&lt;&gt;"")*((Daten_3_C=TRUE)+(Daten_3_C="")),ROW(Daten_3_E)-ROW('3. Abschnitt'!$E$2)+1),COLUMN(W$1))),"")</f>
        <v/>
      </c>
      <c r="Z49" s="71" t="str">
        <f t="array" ref="Z49">IFERROR(INDEX(Daten_3_D,SMALL(IF((Daten_3_E=$A49)*(Daten_3_D&lt;&gt;"")*((Daten_3_C=TRUE)+(Daten_3_C="")),ROW(Daten_3_E)-ROW('3. Abschnitt'!$E$2)+1),COLUMN(X$1))),"")</f>
        <v/>
      </c>
      <c r="AA49" s="71" t="str">
        <f t="array" ref="AA49">IFERROR(INDEX(Daten_3_D,SMALL(IF((Daten_3_E=$A49)*(Daten_3_D&lt;&gt;"")*((Daten_3_C=TRUE)+(Daten_3_C="")),ROW(Daten_3_E)-ROW('3. Abschnitt'!$E$2)+1),COLUMN(Y$1))),"")</f>
        <v/>
      </c>
      <c r="AB49" s="71" t="str">
        <f t="array" ref="AB49">IFERROR(INDEX(Daten_3_D,SMALL(IF((Daten_3_E=$A49)*(Daten_3_D&lt;&gt;"")*((Daten_3_C=TRUE)+(Daten_3_C="")),ROW(Daten_3_E)-ROW('3. Abschnitt'!$E$2)+1),COLUMN(Z$1))),"")</f>
        <v/>
      </c>
      <c r="AC49" s="71" t="str">
        <f>"Hinweis: Verzweigung zur vorherigen Frage"</f>
        <v>Hinweis: Verzweigung zur vorherigen Frage</v>
      </c>
      <c r="AD49" s="103">
        <f t="array" ref="AD49">SUMPRODUCT(--(C49:AB49&lt;&gt;""))</f>
        <v>0</v>
      </c>
      <c r="AE49" s="103">
        <f t="shared" si="0"/>
        <v>1</v>
      </c>
      <c r="AF49" s="103">
        <f t="shared" si="2"/>
        <v>45</v>
      </c>
      <c r="AG49" s="103">
        <f t="shared" si="1"/>
        <v>44</v>
      </c>
      <c r="AH49" s="71" t="s">
        <v>42</v>
      </c>
      <c r="AI49" s="71" t="s">
        <v>396</v>
      </c>
    </row>
    <row r="50" spans="1:35" ht="45">
      <c r="A50" s="205" t="s">
        <v>281</v>
      </c>
      <c r="B50" s="94" t="str">
        <f>VLOOKUP(A50,Daten_4,3,FALSE)</f>
        <v>Wie gewährleisten Sie die durchgehende Vorhaltung der bezuschlagten Leistung sowie die operative Steuerung und Überwachung der Regelreserveerbringung? *</v>
      </c>
      <c r="C50" s="71" t="str">
        <f t="array" ref="C50">IFERROR(INDEX(Daten_4_D,SMALL(IF((Daten_4_E=$A50)*(Daten_4_D&lt;&gt;"")*((Daten_4_C=TRUE)+(Daten_4_C="")),ROW(Daten_4_E)-ROW('4. Abschnitt'!$E$2)+1),COLUMN(A$1))),"")</f>
        <v/>
      </c>
      <c r="D50" s="71" t="str">
        <f t="array" ref="D50">IFERROR(INDEX(Daten_4_D,SMALL(IF((Daten_4_E=$A50)*(Daten_4_D&lt;&gt;"")*((Daten_4_C=TRUE)+(Daten_4_C="")),ROW(Daten_4_E)-ROW('4. Abschnitt'!$E$2)+1),COLUMN(B$1))),"")</f>
        <v/>
      </c>
      <c r="E50" s="71" t="str">
        <f t="array" ref="E50">IFERROR(INDEX(Daten_4_D,SMALL(IF((Daten_4_E=$A50)*(Daten_4_D&lt;&gt;"")*((Daten_4_C=TRUE)+(Daten_4_C="")),ROW(Daten_4_E)-ROW('4. Abschnitt'!$E$2)+1),COLUMN(C$1))),"")</f>
        <v/>
      </c>
      <c r="F50" s="71" t="str">
        <f t="array" ref="F50">IFERROR(INDEX(Daten_4_D,SMALL(IF((Daten_4_E=$A50)*(Daten_4_D&lt;&gt;"")*((Daten_4_C=TRUE)+(Daten_4_C="")),ROW(Daten_4_E)-ROW('4. Abschnitt'!$E$2)+1),COLUMN(D$1))),"")</f>
        <v/>
      </c>
      <c r="G50" s="71" t="str">
        <f t="array" ref="G50">IFERROR(INDEX(Daten_4_D,SMALL(IF((Daten_4_E=$A50)*(Daten_4_D&lt;&gt;"")*((Daten_4_C=TRUE)+(Daten_4_C="")),ROW(Daten_4_E)-ROW('4. Abschnitt'!$E$2)+1),COLUMN(E$1))),"")</f>
        <v/>
      </c>
      <c r="H50" s="71" t="str">
        <f t="array" ref="H50">IFERROR(INDEX(Daten_4_D,SMALL(IF((Daten_4_E=$A50)*(Daten_4_D&lt;&gt;"")*((Daten_4_C=TRUE)+(Daten_4_C="")),ROW(Daten_4_E)-ROW('4. Abschnitt'!$E$2)+1),COLUMN(F$1))),"")</f>
        <v/>
      </c>
      <c r="I50" s="71" t="str">
        <f t="array" ref="I50">IFERROR(INDEX(Daten_4_D,SMALL(IF((Daten_4_E=$A50)*(Daten_4_D&lt;&gt;"")*((Daten_4_C=TRUE)+(Daten_4_C="")),ROW(Daten_4_E)-ROW('4. Abschnitt'!$E$2)+1),COLUMN(G$1))),"")</f>
        <v/>
      </c>
      <c r="J50" s="71" t="str">
        <f t="array" ref="J50">IFERROR(INDEX(Daten_4_D,SMALL(IF((Daten_4_E=$A50)*(Daten_4_D&lt;&gt;"")*((Daten_4_C=TRUE)+(Daten_4_C="")),ROW(Daten_4_E)-ROW('4. Abschnitt'!$E$2)+1),COLUMN(H$1))),"")</f>
        <v/>
      </c>
      <c r="K50" s="71" t="str">
        <f t="array" ref="K50">IFERROR(INDEX(Daten_4_D,SMALL(IF((Daten_4_E=$A50)*(Daten_4_D&lt;&gt;"")*((Daten_4_C=TRUE)+(Daten_4_C="")),ROW(Daten_4_E)-ROW('4. Abschnitt'!$E$2)+1),COLUMN(I$1))),"")</f>
        <v/>
      </c>
      <c r="L50" s="71" t="str">
        <f t="array" ref="L50">IFERROR(INDEX(Daten_4_D,SMALL(IF((Daten_4_E=$A50)*(Daten_4_D&lt;&gt;"")*((Daten_4_C=TRUE)+(Daten_4_C="")),ROW(Daten_4_E)-ROW('4. Abschnitt'!$E$2)+1),COLUMN(J$1))),"")</f>
        <v/>
      </c>
      <c r="M50" s="71" t="str">
        <f t="array" ref="M50">IFERROR(INDEX(Daten_4_D,SMALL(IF((Daten_4_E=$A50)*(Daten_4_D&lt;&gt;"")*((Daten_4_C=TRUE)+(Daten_4_C="")),ROW(Daten_4_E)-ROW('4. Abschnitt'!$E$2)+1),COLUMN(K$1))),"")</f>
        <v/>
      </c>
      <c r="N50" s="71" t="str">
        <f t="array" ref="N50">IFERROR(INDEX(Daten_4_D,SMALL(IF((Daten_4_E=$A50)*(Daten_4_D&lt;&gt;"")*((Daten_4_C=TRUE)+(Daten_4_C="")),ROW(Daten_4_E)-ROW('4. Abschnitt'!$E$2)+1),COLUMN(L$1))),"")</f>
        <v/>
      </c>
      <c r="O50" s="71" t="str">
        <f t="array" ref="O50">IFERROR(INDEX(Daten_4_D,SMALL(IF((Daten_4_E=$A50)*(Daten_4_D&lt;&gt;"")*((Daten_4_C=TRUE)+(Daten_4_C="")),ROW(Daten_4_E)-ROW('4. Abschnitt'!$E$2)+1),COLUMN(M$1))),"")</f>
        <v/>
      </c>
      <c r="P50" s="71" t="str">
        <f t="array" ref="P50">IFERROR(INDEX(Daten_4_D,SMALL(IF((Daten_4_E=$A50)*(Daten_4_D&lt;&gt;"")*((Daten_4_C=TRUE)+(Daten_4_C="")),ROW(Daten_4_E)-ROW('4. Abschnitt'!$E$2)+1),COLUMN(N$1))),"")</f>
        <v/>
      </c>
      <c r="Q50" s="71" t="str">
        <f t="array" ref="Q50">IFERROR(INDEX(Daten_4_D,SMALL(IF((Daten_4_E=$A50)*(Daten_4_D&lt;&gt;"")*((Daten_4_C=TRUE)+(Daten_4_C="")),ROW(Daten_4_E)-ROW('4. Abschnitt'!$E$2)+1),COLUMN(O$1))),"")</f>
        <v/>
      </c>
      <c r="R50" s="71" t="str">
        <f t="array" ref="R50">IFERROR(INDEX(Daten_4_D,SMALL(IF((Daten_4_E=$A50)*(Daten_4_D&lt;&gt;"")*((Daten_4_C=TRUE)+(Daten_4_C="")),ROW(Daten_4_E)-ROW('4. Abschnitt'!$E$2)+1),COLUMN(P$1))),"")</f>
        <v/>
      </c>
      <c r="S50" s="71" t="str">
        <f t="array" ref="S50">IFERROR(INDEX(Daten_4_D,SMALL(IF((Daten_4_E=$A50)*(Daten_4_D&lt;&gt;"")*((Daten_4_C=TRUE)+(Daten_4_C="")),ROW(Daten_4_E)-ROW('4. Abschnitt'!$E$2)+1),COLUMN(Q$1))),"")</f>
        <v/>
      </c>
      <c r="T50" s="71" t="str">
        <f t="array" ref="T50">IFERROR(INDEX(Daten_4_D,SMALL(IF((Daten_4_E=$A50)*(Daten_4_D&lt;&gt;"")*((Daten_4_C=TRUE)+(Daten_4_C="")),ROW(Daten_4_E)-ROW('4. Abschnitt'!$E$2)+1),COLUMN(R$1))),"")</f>
        <v/>
      </c>
      <c r="U50" s="71" t="str">
        <f t="array" ref="U50">IFERROR(INDEX(Daten_4_D,SMALL(IF((Daten_4_E=$A50)*(Daten_4_D&lt;&gt;"")*((Daten_4_C=TRUE)+(Daten_4_C="")),ROW(Daten_4_E)-ROW('4. Abschnitt'!$E$2)+1),COLUMN(S$1))),"")</f>
        <v/>
      </c>
      <c r="V50" s="71" t="str">
        <f t="array" ref="V50">IFERROR(INDEX(Daten_4_D,SMALL(IF((Daten_4_E=$A50)*(Daten_4_D&lt;&gt;"")*((Daten_4_C=TRUE)+(Daten_4_C="")),ROW(Daten_4_E)-ROW('4. Abschnitt'!$E$2)+1),COLUMN(T$1))),"")</f>
        <v/>
      </c>
      <c r="W50" s="71" t="str">
        <f t="array" ref="W50">IFERROR(INDEX(Daten_4_D,SMALL(IF((Daten_4_E=$A50)*(Daten_4_D&lt;&gt;"")*((Daten_4_C=TRUE)+(Daten_4_C="")),ROW(Daten_4_E)-ROW('4. Abschnitt'!$E$2)+1),COLUMN(U$1))),"")</f>
        <v/>
      </c>
      <c r="X50" s="71" t="str">
        <f t="array" ref="X50">IFERROR(INDEX(Daten_4_D,SMALL(IF((Daten_4_E=$A50)*(Daten_4_D&lt;&gt;"")*((Daten_4_C=TRUE)+(Daten_4_C="")),ROW(Daten_4_E)-ROW('4. Abschnitt'!$E$2)+1),COLUMN(V$1))),"")</f>
        <v/>
      </c>
      <c r="Y50" s="71" t="str">
        <f t="array" ref="Y50">IFERROR(INDEX(Daten_4_D,SMALL(IF((Daten_4_E=$A50)*(Daten_4_D&lt;&gt;"")*((Daten_4_C=TRUE)+(Daten_4_C="")),ROW(Daten_4_E)-ROW('4. Abschnitt'!$E$2)+1),COLUMN(W$1))),"")</f>
        <v/>
      </c>
      <c r="Z50" s="71" t="str">
        <f t="array" ref="Z50">IFERROR(INDEX(Daten_4_D,SMALL(IF((Daten_4_E=$A50)*(Daten_4_D&lt;&gt;"")*((Daten_4_C=TRUE)+(Daten_4_C="")),ROW(Daten_4_E)-ROW('4. Abschnitt'!$E$2)+1),COLUMN(X$1))),"")</f>
        <v/>
      </c>
      <c r="AA50" s="71" t="str">
        <f t="array" ref="AA50">IFERROR(INDEX(Daten_4_D,SMALL(IF((Daten_4_E=$A50)*(Daten_4_D&lt;&gt;"")*((Daten_4_C=TRUE)+(Daten_4_C="")),ROW(Daten_4_E)-ROW('4. Abschnitt'!$E$2)+1),COLUMN(Y$1))),"")</f>
        <v/>
      </c>
      <c r="AB50" s="71" t="str">
        <f t="array" ref="AB50">IFERROR(INDEX(Daten_4_D,SMALL(IF((Daten_4_E=$A50)*(Daten_4_D&lt;&gt;"")*((Daten_4_C=TRUE)+(Daten_4_C="")),ROW(Daten_4_E)-ROW('4. Abschnitt'!$E$2)+1),COLUMN(Z$1))),"")</f>
        <v/>
      </c>
      <c r="AC50" s="71" t="str">
        <f>IF(OR(AD50=0,C50="Ihre Antwort eingeben", C50="Sonstiges (bitte eingeben)"),"Frage wurde nicht beantwortet.","")</f>
        <v>Frage wurde nicht beantwortet.</v>
      </c>
      <c r="AD50" s="103">
        <f t="array" ref="AD50">SUMPRODUCT(--(C50:AB50&lt;&gt;""))</f>
        <v>0</v>
      </c>
      <c r="AE50" s="103">
        <f t="shared" si="0"/>
        <v>1</v>
      </c>
      <c r="AF50" s="103">
        <f t="shared" si="2"/>
        <v>46</v>
      </c>
      <c r="AG50" s="103">
        <f t="shared" si="1"/>
        <v>45</v>
      </c>
      <c r="AH50" s="71" t="s">
        <v>68</v>
      </c>
      <c r="AI50" s="71" t="s">
        <v>393</v>
      </c>
    </row>
    <row r="51" spans="1:35" ht="45">
      <c r="A51" s="205" t="s">
        <v>286</v>
      </c>
      <c r="B51" s="94" t="str">
        <f>VLOOKUP(A51,Daten_4,3,FALSE)</f>
        <v>Welche automatischen Alarme und Auslösemechanismen werden in Ihren Systemen implementiert, um eine unverzügliche Erkennung von Störungen sicherzustellen? *</v>
      </c>
      <c r="C51" s="71" t="str">
        <f t="array" ref="C51">IFERROR(INDEX(Daten_4_D,SMALL(IF((Daten_4_E=$A51)*(Daten_4_D&lt;&gt;"")*((Daten_4_C=TRUE)+(Daten_4_C="")),ROW(Daten_4_E)-ROW('4. Abschnitt'!$E$2)+1),COLUMN(A$1))),"")</f>
        <v/>
      </c>
      <c r="D51" s="71" t="str">
        <f t="array" ref="D51">IFERROR(INDEX(Daten_4_D,SMALL(IF((Daten_4_E=$A51)*(Daten_4_D&lt;&gt;"")*((Daten_4_C=TRUE)+(Daten_4_C="")),ROW(Daten_4_E)-ROW('4. Abschnitt'!$E$2)+1),COLUMN(B$1))),"")</f>
        <v/>
      </c>
      <c r="E51" s="71" t="str">
        <f t="array" ref="E51">IFERROR(INDEX(Daten_4_D,SMALL(IF((Daten_4_E=$A51)*(Daten_4_D&lt;&gt;"")*((Daten_4_C=TRUE)+(Daten_4_C="")),ROW(Daten_4_E)-ROW('4. Abschnitt'!$E$2)+1),COLUMN(C$1))),"")</f>
        <v/>
      </c>
      <c r="F51" s="71" t="str">
        <f t="array" ref="F51">IFERROR(INDEX(Daten_4_D,SMALL(IF((Daten_4_E=$A51)*(Daten_4_D&lt;&gt;"")*((Daten_4_C=TRUE)+(Daten_4_C="")),ROW(Daten_4_E)-ROW('4. Abschnitt'!$E$2)+1),COLUMN(D$1))),"")</f>
        <v/>
      </c>
      <c r="G51" s="71" t="str">
        <f t="array" ref="G51">IFERROR(INDEX(Daten_4_D,SMALL(IF((Daten_4_E=$A51)*(Daten_4_D&lt;&gt;"")*((Daten_4_C=TRUE)+(Daten_4_C="")),ROW(Daten_4_E)-ROW('4. Abschnitt'!$E$2)+1),COLUMN(E$1))),"")</f>
        <v/>
      </c>
      <c r="H51" s="71" t="str">
        <f t="array" ref="H51">IFERROR(INDEX(Daten_4_D,SMALL(IF((Daten_4_E=$A51)*(Daten_4_D&lt;&gt;"")*((Daten_4_C=TRUE)+(Daten_4_C="")),ROW(Daten_4_E)-ROW('4. Abschnitt'!$E$2)+1),COLUMN(F$1))),"")</f>
        <v/>
      </c>
      <c r="I51" s="71" t="str">
        <f t="array" ref="I51">IFERROR(INDEX(Daten_4_D,SMALL(IF((Daten_4_E=$A51)*(Daten_4_D&lt;&gt;"")*((Daten_4_C=TRUE)+(Daten_4_C="")),ROW(Daten_4_E)-ROW('4. Abschnitt'!$E$2)+1),COLUMN(G$1))),"")</f>
        <v/>
      </c>
      <c r="J51" s="71" t="str">
        <f t="array" ref="J51">IFERROR(INDEX(Daten_4_D,SMALL(IF((Daten_4_E=$A51)*(Daten_4_D&lt;&gt;"")*((Daten_4_C=TRUE)+(Daten_4_C="")),ROW(Daten_4_E)-ROW('4. Abschnitt'!$E$2)+1),COLUMN(H$1))),"")</f>
        <v/>
      </c>
      <c r="K51" s="71" t="str">
        <f t="array" ref="K51">IFERROR(INDEX(Daten_4_D,SMALL(IF((Daten_4_E=$A51)*(Daten_4_D&lt;&gt;"")*((Daten_4_C=TRUE)+(Daten_4_C="")),ROW(Daten_4_E)-ROW('4. Abschnitt'!$E$2)+1),COLUMN(I$1))),"")</f>
        <v/>
      </c>
      <c r="L51" s="71" t="str">
        <f t="array" ref="L51">IFERROR(INDEX(Daten_4_D,SMALL(IF((Daten_4_E=$A51)*(Daten_4_D&lt;&gt;"")*((Daten_4_C=TRUE)+(Daten_4_C="")),ROW(Daten_4_E)-ROW('4. Abschnitt'!$E$2)+1),COLUMN(J$1))),"")</f>
        <v/>
      </c>
      <c r="M51" s="71" t="str">
        <f t="array" ref="M51">IFERROR(INDEX(Daten_4_D,SMALL(IF((Daten_4_E=$A51)*(Daten_4_D&lt;&gt;"")*((Daten_4_C=TRUE)+(Daten_4_C="")),ROW(Daten_4_E)-ROW('4. Abschnitt'!$E$2)+1),COLUMN(K$1))),"")</f>
        <v/>
      </c>
      <c r="N51" s="71" t="str">
        <f t="array" ref="N51">IFERROR(INDEX(Daten_4_D,SMALL(IF((Daten_4_E=$A51)*(Daten_4_D&lt;&gt;"")*((Daten_4_C=TRUE)+(Daten_4_C="")),ROW(Daten_4_E)-ROW('4. Abschnitt'!$E$2)+1),COLUMN(L$1))),"")</f>
        <v/>
      </c>
      <c r="O51" s="71" t="str">
        <f t="array" ref="O51">IFERROR(INDEX(Daten_4_D,SMALL(IF((Daten_4_E=$A51)*(Daten_4_D&lt;&gt;"")*((Daten_4_C=TRUE)+(Daten_4_C="")),ROW(Daten_4_E)-ROW('4. Abschnitt'!$E$2)+1),COLUMN(M$1))),"")</f>
        <v/>
      </c>
      <c r="P51" s="71" t="str">
        <f t="array" ref="P51">IFERROR(INDEX(Daten_4_D,SMALL(IF((Daten_4_E=$A51)*(Daten_4_D&lt;&gt;"")*((Daten_4_C=TRUE)+(Daten_4_C="")),ROW(Daten_4_E)-ROW('4. Abschnitt'!$E$2)+1),COLUMN(N$1))),"")</f>
        <v/>
      </c>
      <c r="Q51" s="71" t="str">
        <f t="array" ref="Q51">IFERROR(INDEX(Daten_4_D,SMALL(IF((Daten_4_E=$A51)*(Daten_4_D&lt;&gt;"")*((Daten_4_C=TRUE)+(Daten_4_C="")),ROW(Daten_4_E)-ROW('4. Abschnitt'!$E$2)+1),COLUMN(O$1))),"")</f>
        <v/>
      </c>
      <c r="R51" s="71" t="str">
        <f t="array" ref="R51">IFERROR(INDEX(Daten_4_D,SMALL(IF((Daten_4_E=$A51)*(Daten_4_D&lt;&gt;"")*((Daten_4_C=TRUE)+(Daten_4_C="")),ROW(Daten_4_E)-ROW('4. Abschnitt'!$E$2)+1),COLUMN(P$1))),"")</f>
        <v/>
      </c>
      <c r="S51" s="71" t="str">
        <f t="array" ref="S51">IFERROR(INDEX(Daten_4_D,SMALL(IF((Daten_4_E=$A51)*(Daten_4_D&lt;&gt;"")*((Daten_4_C=TRUE)+(Daten_4_C="")),ROW(Daten_4_E)-ROW('4. Abschnitt'!$E$2)+1),COLUMN(Q$1))),"")</f>
        <v/>
      </c>
      <c r="T51" s="71" t="str">
        <f t="array" ref="T51">IFERROR(INDEX(Daten_4_D,SMALL(IF((Daten_4_E=$A51)*(Daten_4_D&lt;&gt;"")*((Daten_4_C=TRUE)+(Daten_4_C="")),ROW(Daten_4_E)-ROW('4. Abschnitt'!$E$2)+1),COLUMN(R$1))),"")</f>
        <v/>
      </c>
      <c r="U51" s="71" t="str">
        <f t="array" ref="U51">IFERROR(INDEX(Daten_4_D,SMALL(IF((Daten_4_E=$A51)*(Daten_4_D&lt;&gt;"")*((Daten_4_C=TRUE)+(Daten_4_C="")),ROW(Daten_4_E)-ROW('4. Abschnitt'!$E$2)+1),COLUMN(S$1))),"")</f>
        <v/>
      </c>
      <c r="V51" s="71" t="str">
        <f t="array" ref="V51">IFERROR(INDEX(Daten_4_D,SMALL(IF((Daten_4_E=$A51)*(Daten_4_D&lt;&gt;"")*((Daten_4_C=TRUE)+(Daten_4_C="")),ROW(Daten_4_E)-ROW('4. Abschnitt'!$E$2)+1),COLUMN(T$1))),"")</f>
        <v/>
      </c>
      <c r="W51" s="71" t="str">
        <f t="array" ref="W51">IFERROR(INDEX(Daten_4_D,SMALL(IF((Daten_4_E=$A51)*(Daten_4_D&lt;&gt;"")*((Daten_4_C=TRUE)+(Daten_4_C="")),ROW(Daten_4_E)-ROW('4. Abschnitt'!$E$2)+1),COLUMN(U$1))),"")</f>
        <v/>
      </c>
      <c r="X51" s="71" t="str">
        <f t="array" ref="X51">IFERROR(INDEX(Daten_4_D,SMALL(IF((Daten_4_E=$A51)*(Daten_4_D&lt;&gt;"")*((Daten_4_C=TRUE)+(Daten_4_C="")),ROW(Daten_4_E)-ROW('4. Abschnitt'!$E$2)+1),COLUMN(V$1))),"")</f>
        <v/>
      </c>
      <c r="Y51" s="71" t="str">
        <f t="array" ref="Y51">IFERROR(INDEX(Daten_4_D,SMALL(IF((Daten_4_E=$A51)*(Daten_4_D&lt;&gt;"")*((Daten_4_C=TRUE)+(Daten_4_C="")),ROW(Daten_4_E)-ROW('4. Abschnitt'!$E$2)+1),COLUMN(W$1))),"")</f>
        <v/>
      </c>
      <c r="Z51" s="71" t="str">
        <f t="array" ref="Z51">IFERROR(INDEX(Daten_4_D,SMALL(IF((Daten_4_E=$A51)*(Daten_4_D&lt;&gt;"")*((Daten_4_C=TRUE)+(Daten_4_C="")),ROW(Daten_4_E)-ROW('4. Abschnitt'!$E$2)+1),COLUMN(X$1))),"")</f>
        <v/>
      </c>
      <c r="AA51" s="71" t="str">
        <f t="array" ref="AA51">IFERROR(INDEX(Daten_4_D,SMALL(IF((Daten_4_E=$A51)*(Daten_4_D&lt;&gt;"")*((Daten_4_C=TRUE)+(Daten_4_C="")),ROW(Daten_4_E)-ROW('4. Abschnitt'!$E$2)+1),COLUMN(Y$1))),"")</f>
        <v/>
      </c>
      <c r="AB51" s="71" t="str">
        <f t="array" ref="AB51">IFERROR(INDEX(Daten_4_D,SMALL(IF((Daten_4_E=$A51)*(Daten_4_D&lt;&gt;"")*((Daten_4_C=TRUE)+(Daten_4_C="")),ROW(Daten_4_E)-ROW('4. Abschnitt'!$E$2)+1),COLUMN(Z$1))),"")</f>
        <v/>
      </c>
      <c r="AC51" s="71" t="str">
        <f>IF(OR(AD51=0,C51="Ihre Antwort eingeben", C51="Sonstiges (bitte eingeben)"),"Frage wurde nicht beantwortet.","")</f>
        <v>Frage wurde nicht beantwortet.</v>
      </c>
      <c r="AD51" s="103">
        <f t="array" ref="AD51">SUMPRODUCT(--(C51:AB51&lt;&gt;""))</f>
        <v>0</v>
      </c>
      <c r="AE51" s="103">
        <f t="shared" si="0"/>
        <v>1</v>
      </c>
      <c r="AF51" s="103">
        <f t="shared" si="2"/>
        <v>47</v>
      </c>
      <c r="AG51" s="103">
        <f t="shared" si="1"/>
        <v>46</v>
      </c>
      <c r="AH51" s="71" t="s">
        <v>68</v>
      </c>
      <c r="AI51" s="71" t="s">
        <v>393</v>
      </c>
    </row>
    <row r="52" spans="1:35" ht="30">
      <c r="A52" s="205" t="s">
        <v>291</v>
      </c>
      <c r="B52" s="94" t="str">
        <f>VLOOKUP(A52,Daten_4,3,FALSE)</f>
        <v>Welche anderen präventiven und korrektiven Maßnahmen und Instrumente setzen Sie zur Störungsvermeidung ein? *</v>
      </c>
      <c r="C52" s="71" t="str">
        <f t="array" ref="C52">IFERROR(INDEX(Daten_4_D,SMALL(IF((Daten_4_E=$A52)*(Daten_4_D&lt;&gt;"")*((Daten_4_C=TRUE)+(Daten_4_C="")),ROW(Daten_4_E)-ROW('4. Abschnitt'!$E$2)+1),COLUMN(A$1))),"")</f>
        <v/>
      </c>
      <c r="D52" s="71" t="str">
        <f t="array" ref="D52">IFERROR(INDEX(Daten_4_D,SMALL(IF((Daten_4_E=$A52)*(Daten_4_D&lt;&gt;"")*((Daten_4_C=TRUE)+(Daten_4_C="")),ROW(Daten_4_E)-ROW('4. Abschnitt'!$E$2)+1),COLUMN(B$1))),"")</f>
        <v/>
      </c>
      <c r="E52" s="71" t="str">
        <f t="array" ref="E52">IFERROR(INDEX(Daten_4_D,SMALL(IF((Daten_4_E=$A52)*(Daten_4_D&lt;&gt;"")*((Daten_4_C=TRUE)+(Daten_4_C="")),ROW(Daten_4_E)-ROW('4. Abschnitt'!$E$2)+1),COLUMN(C$1))),"")</f>
        <v/>
      </c>
      <c r="F52" s="71" t="str">
        <f t="array" ref="F52">IFERROR(INDEX(Daten_4_D,SMALL(IF((Daten_4_E=$A52)*(Daten_4_D&lt;&gt;"")*((Daten_4_C=TRUE)+(Daten_4_C="")),ROW(Daten_4_E)-ROW('4. Abschnitt'!$E$2)+1),COLUMN(D$1))),"")</f>
        <v/>
      </c>
      <c r="G52" s="71" t="str">
        <f t="array" ref="G52">IFERROR(INDEX(Daten_4_D,SMALL(IF((Daten_4_E=$A52)*(Daten_4_D&lt;&gt;"")*((Daten_4_C=TRUE)+(Daten_4_C="")),ROW(Daten_4_E)-ROW('4. Abschnitt'!$E$2)+1),COLUMN(E$1))),"")</f>
        <v/>
      </c>
      <c r="H52" s="71" t="str">
        <f t="array" ref="H52">IFERROR(INDEX(Daten_4_D,SMALL(IF((Daten_4_E=$A52)*(Daten_4_D&lt;&gt;"")*((Daten_4_C=TRUE)+(Daten_4_C="")),ROW(Daten_4_E)-ROW('4. Abschnitt'!$E$2)+1),COLUMN(F$1))),"")</f>
        <v/>
      </c>
      <c r="I52" s="71" t="str">
        <f t="array" ref="I52">IFERROR(INDEX(Daten_4_D,SMALL(IF((Daten_4_E=$A52)*(Daten_4_D&lt;&gt;"")*((Daten_4_C=TRUE)+(Daten_4_C="")),ROW(Daten_4_E)-ROW('4. Abschnitt'!$E$2)+1),COLUMN(G$1))),"")</f>
        <v/>
      </c>
      <c r="J52" s="71" t="str">
        <f t="array" ref="J52">IFERROR(INDEX(Daten_4_D,SMALL(IF((Daten_4_E=$A52)*(Daten_4_D&lt;&gt;"")*((Daten_4_C=TRUE)+(Daten_4_C="")),ROW(Daten_4_E)-ROW('4. Abschnitt'!$E$2)+1),COLUMN(H$1))),"")</f>
        <v/>
      </c>
      <c r="K52" s="71" t="str">
        <f t="array" ref="K52">IFERROR(INDEX(Daten_4_D,SMALL(IF((Daten_4_E=$A52)*(Daten_4_D&lt;&gt;"")*((Daten_4_C=TRUE)+(Daten_4_C="")),ROW(Daten_4_E)-ROW('4. Abschnitt'!$E$2)+1),COLUMN(I$1))),"")</f>
        <v/>
      </c>
      <c r="L52" s="71" t="str">
        <f t="array" ref="L52">IFERROR(INDEX(Daten_4_D,SMALL(IF((Daten_4_E=$A52)*(Daten_4_D&lt;&gt;"")*((Daten_4_C=TRUE)+(Daten_4_C="")),ROW(Daten_4_E)-ROW('4. Abschnitt'!$E$2)+1),COLUMN(J$1))),"")</f>
        <v/>
      </c>
      <c r="M52" s="71" t="str">
        <f t="array" ref="M52">IFERROR(INDEX(Daten_4_D,SMALL(IF((Daten_4_E=$A52)*(Daten_4_D&lt;&gt;"")*((Daten_4_C=TRUE)+(Daten_4_C="")),ROW(Daten_4_E)-ROW('4. Abschnitt'!$E$2)+1),COLUMN(K$1))),"")</f>
        <v/>
      </c>
      <c r="N52" s="71" t="str">
        <f t="array" ref="N52">IFERROR(INDEX(Daten_4_D,SMALL(IF((Daten_4_E=$A52)*(Daten_4_D&lt;&gt;"")*((Daten_4_C=TRUE)+(Daten_4_C="")),ROW(Daten_4_E)-ROW('4. Abschnitt'!$E$2)+1),COLUMN(L$1))),"")</f>
        <v/>
      </c>
      <c r="O52" s="71" t="str">
        <f t="array" ref="O52">IFERROR(INDEX(Daten_4_D,SMALL(IF((Daten_4_E=$A52)*(Daten_4_D&lt;&gt;"")*((Daten_4_C=TRUE)+(Daten_4_C="")),ROW(Daten_4_E)-ROW('4. Abschnitt'!$E$2)+1),COLUMN(M$1))),"")</f>
        <v/>
      </c>
      <c r="P52" s="71" t="str">
        <f t="array" ref="P52">IFERROR(INDEX(Daten_4_D,SMALL(IF((Daten_4_E=$A52)*(Daten_4_D&lt;&gt;"")*((Daten_4_C=TRUE)+(Daten_4_C="")),ROW(Daten_4_E)-ROW('4. Abschnitt'!$E$2)+1),COLUMN(N$1))),"")</f>
        <v/>
      </c>
      <c r="Q52" s="71" t="str">
        <f t="array" ref="Q52">IFERROR(INDEX(Daten_4_D,SMALL(IF((Daten_4_E=$A52)*(Daten_4_D&lt;&gt;"")*((Daten_4_C=TRUE)+(Daten_4_C="")),ROW(Daten_4_E)-ROW('4. Abschnitt'!$E$2)+1),COLUMN(O$1))),"")</f>
        <v/>
      </c>
      <c r="R52" s="71" t="str">
        <f t="array" ref="R52">IFERROR(INDEX(Daten_4_D,SMALL(IF((Daten_4_E=$A52)*(Daten_4_D&lt;&gt;"")*((Daten_4_C=TRUE)+(Daten_4_C="")),ROW(Daten_4_E)-ROW('4. Abschnitt'!$E$2)+1),COLUMN(P$1))),"")</f>
        <v/>
      </c>
      <c r="S52" s="71" t="str">
        <f t="array" ref="S52">IFERROR(INDEX(Daten_4_D,SMALL(IF((Daten_4_E=$A52)*(Daten_4_D&lt;&gt;"")*((Daten_4_C=TRUE)+(Daten_4_C="")),ROW(Daten_4_E)-ROW('4. Abschnitt'!$E$2)+1),COLUMN(Q$1))),"")</f>
        <v/>
      </c>
      <c r="T52" s="71" t="str">
        <f t="array" ref="T52">IFERROR(INDEX(Daten_4_D,SMALL(IF((Daten_4_E=$A52)*(Daten_4_D&lt;&gt;"")*((Daten_4_C=TRUE)+(Daten_4_C="")),ROW(Daten_4_E)-ROW('4. Abschnitt'!$E$2)+1),COLUMN(R$1))),"")</f>
        <v/>
      </c>
      <c r="U52" s="71" t="str">
        <f t="array" ref="U52">IFERROR(INDEX(Daten_4_D,SMALL(IF((Daten_4_E=$A52)*(Daten_4_D&lt;&gt;"")*((Daten_4_C=TRUE)+(Daten_4_C="")),ROW(Daten_4_E)-ROW('4. Abschnitt'!$E$2)+1),COLUMN(S$1))),"")</f>
        <v/>
      </c>
      <c r="V52" s="71" t="str">
        <f t="array" ref="V52">IFERROR(INDEX(Daten_4_D,SMALL(IF((Daten_4_E=$A52)*(Daten_4_D&lt;&gt;"")*((Daten_4_C=TRUE)+(Daten_4_C="")),ROW(Daten_4_E)-ROW('4. Abschnitt'!$E$2)+1),COLUMN(T$1))),"")</f>
        <v/>
      </c>
      <c r="W52" s="71" t="str">
        <f t="array" ref="W52">IFERROR(INDEX(Daten_4_D,SMALL(IF((Daten_4_E=$A52)*(Daten_4_D&lt;&gt;"")*((Daten_4_C=TRUE)+(Daten_4_C="")),ROW(Daten_4_E)-ROW('4. Abschnitt'!$E$2)+1),COLUMN(U$1))),"")</f>
        <v/>
      </c>
      <c r="X52" s="71" t="str">
        <f t="array" ref="X52">IFERROR(INDEX(Daten_4_D,SMALL(IF((Daten_4_E=$A52)*(Daten_4_D&lt;&gt;"")*((Daten_4_C=TRUE)+(Daten_4_C="")),ROW(Daten_4_E)-ROW('4. Abschnitt'!$E$2)+1),COLUMN(V$1))),"")</f>
        <v/>
      </c>
      <c r="Y52" s="71" t="str">
        <f t="array" ref="Y52">IFERROR(INDEX(Daten_4_D,SMALL(IF((Daten_4_E=$A52)*(Daten_4_D&lt;&gt;"")*((Daten_4_C=TRUE)+(Daten_4_C="")),ROW(Daten_4_E)-ROW('4. Abschnitt'!$E$2)+1),COLUMN(W$1))),"")</f>
        <v/>
      </c>
      <c r="Z52" s="71" t="str">
        <f t="array" ref="Z52">IFERROR(INDEX(Daten_4_D,SMALL(IF((Daten_4_E=$A52)*(Daten_4_D&lt;&gt;"")*((Daten_4_C=TRUE)+(Daten_4_C="")),ROW(Daten_4_E)-ROW('4. Abschnitt'!$E$2)+1),COLUMN(X$1))),"")</f>
        <v/>
      </c>
      <c r="AA52" s="71" t="str">
        <f t="array" ref="AA52">IFERROR(INDEX(Daten_4_D,SMALL(IF((Daten_4_E=$A52)*(Daten_4_D&lt;&gt;"")*((Daten_4_C=TRUE)+(Daten_4_C="")),ROW(Daten_4_E)-ROW('4. Abschnitt'!$E$2)+1),COLUMN(Y$1))),"")</f>
        <v/>
      </c>
      <c r="AB52" s="71" t="str">
        <f t="array" ref="AB52">IFERROR(INDEX(Daten_4_D,SMALL(IF((Daten_4_E=$A52)*(Daten_4_D&lt;&gt;"")*((Daten_4_C=TRUE)+(Daten_4_C="")),ROW(Daten_4_E)-ROW('4. Abschnitt'!$E$2)+1),COLUMN(Z$1))),"")</f>
        <v/>
      </c>
      <c r="AC52" s="71" t="str">
        <f>IF(OR(AD52=0,C52="Ihre Antwort eingeben", C52="Sonstiges (bitte eingeben)"),"Frage wurde nicht beantwortet.","")</f>
        <v>Frage wurde nicht beantwortet.</v>
      </c>
      <c r="AD52" s="103">
        <f t="array" ref="AD52">SUMPRODUCT(--(C52:AB52&lt;&gt;""))</f>
        <v>0</v>
      </c>
      <c r="AE52" s="103">
        <f t="shared" si="0"/>
        <v>1</v>
      </c>
      <c r="AF52" s="103">
        <f t="shared" si="2"/>
        <v>48</v>
      </c>
      <c r="AG52" s="103">
        <f t="shared" si="1"/>
        <v>47</v>
      </c>
      <c r="AH52" s="71" t="s">
        <v>68</v>
      </c>
      <c r="AI52" s="71" t="s">
        <v>393</v>
      </c>
    </row>
    <row r="53" spans="1:35" ht="45">
      <c r="A53" s="205" t="s">
        <v>297</v>
      </c>
      <c r="B53" s="94" t="str">
        <f>VLOOKUP(A53,Daten_4,3,FALSE)</f>
        <v>Beschreiben Sie welche Arten von Störungen an Poolsteuerung und TE/RE/RG in Ihrem Leitsystem erfasst werden? *</v>
      </c>
      <c r="C53" s="71" t="str">
        <f t="array" ref="C53">IFERROR(INDEX(Daten_4_D,SMALL(IF((Daten_4_E=$A53)*(Daten_4_D&lt;&gt;"")*((Daten_4_C=TRUE)+(Daten_4_C="")),ROW(Daten_4_E)-ROW('4. Abschnitt'!$E$2)+1),COLUMN(A$1))),"")</f>
        <v/>
      </c>
      <c r="D53" s="71" t="str">
        <f t="array" ref="D53">IFERROR(INDEX(Daten_4_D,SMALL(IF((Daten_4_E=$A53)*(Daten_4_D&lt;&gt;"")*((Daten_4_C=TRUE)+(Daten_4_C="")),ROW(Daten_4_E)-ROW('4. Abschnitt'!$E$2)+1),COLUMN(B$1))),"")</f>
        <v/>
      </c>
      <c r="E53" s="71" t="str">
        <f t="array" ref="E53">IFERROR(INDEX(Daten_4_D,SMALL(IF((Daten_4_E=$A53)*(Daten_4_D&lt;&gt;"")*((Daten_4_C=TRUE)+(Daten_4_C="")),ROW(Daten_4_E)-ROW('4. Abschnitt'!$E$2)+1),COLUMN(C$1))),"")</f>
        <v/>
      </c>
      <c r="F53" s="71" t="str">
        <f t="array" ref="F53">IFERROR(INDEX(Daten_4_D,SMALL(IF((Daten_4_E=$A53)*(Daten_4_D&lt;&gt;"")*((Daten_4_C=TRUE)+(Daten_4_C="")),ROW(Daten_4_E)-ROW('4. Abschnitt'!$E$2)+1),COLUMN(D$1))),"")</f>
        <v/>
      </c>
      <c r="G53" s="71" t="str">
        <f t="array" ref="G53">IFERROR(INDEX(Daten_4_D,SMALL(IF((Daten_4_E=$A53)*(Daten_4_D&lt;&gt;"")*((Daten_4_C=TRUE)+(Daten_4_C="")),ROW(Daten_4_E)-ROW('4. Abschnitt'!$E$2)+1),COLUMN(E$1))),"")</f>
        <v/>
      </c>
      <c r="H53" s="71" t="str">
        <f t="array" ref="H53">IFERROR(INDEX(Daten_4_D,SMALL(IF((Daten_4_E=$A53)*(Daten_4_D&lt;&gt;"")*((Daten_4_C=TRUE)+(Daten_4_C="")),ROW(Daten_4_E)-ROW('4. Abschnitt'!$E$2)+1),COLUMN(F$1))),"")</f>
        <v/>
      </c>
      <c r="I53" s="71" t="str">
        <f t="array" ref="I53">IFERROR(INDEX(Daten_4_D,SMALL(IF((Daten_4_E=$A53)*(Daten_4_D&lt;&gt;"")*((Daten_4_C=TRUE)+(Daten_4_C="")),ROW(Daten_4_E)-ROW('4. Abschnitt'!$E$2)+1),COLUMN(G$1))),"")</f>
        <v/>
      </c>
      <c r="J53" s="71" t="str">
        <f t="array" ref="J53">IFERROR(INDEX(Daten_4_D,SMALL(IF((Daten_4_E=$A53)*(Daten_4_D&lt;&gt;"")*((Daten_4_C=TRUE)+(Daten_4_C="")),ROW(Daten_4_E)-ROW('4. Abschnitt'!$E$2)+1),COLUMN(H$1))),"")</f>
        <v/>
      </c>
      <c r="K53" s="71" t="str">
        <f t="array" ref="K53">IFERROR(INDEX(Daten_4_D,SMALL(IF((Daten_4_E=$A53)*(Daten_4_D&lt;&gt;"")*((Daten_4_C=TRUE)+(Daten_4_C="")),ROW(Daten_4_E)-ROW('4. Abschnitt'!$E$2)+1),COLUMN(I$1))),"")</f>
        <v/>
      </c>
      <c r="L53" s="71" t="str">
        <f t="array" ref="L53">IFERROR(INDEX(Daten_4_D,SMALL(IF((Daten_4_E=$A53)*(Daten_4_D&lt;&gt;"")*((Daten_4_C=TRUE)+(Daten_4_C="")),ROW(Daten_4_E)-ROW('4. Abschnitt'!$E$2)+1),COLUMN(J$1))),"")</f>
        <v/>
      </c>
      <c r="M53" s="71" t="str">
        <f t="array" ref="M53">IFERROR(INDEX(Daten_4_D,SMALL(IF((Daten_4_E=$A53)*(Daten_4_D&lt;&gt;"")*((Daten_4_C=TRUE)+(Daten_4_C="")),ROW(Daten_4_E)-ROW('4. Abschnitt'!$E$2)+1),COLUMN(K$1))),"")</f>
        <v/>
      </c>
      <c r="N53" s="71" t="str">
        <f t="array" ref="N53">IFERROR(INDEX(Daten_4_D,SMALL(IF((Daten_4_E=$A53)*(Daten_4_D&lt;&gt;"")*((Daten_4_C=TRUE)+(Daten_4_C="")),ROW(Daten_4_E)-ROW('4. Abschnitt'!$E$2)+1),COLUMN(L$1))),"")</f>
        <v/>
      </c>
      <c r="O53" s="71" t="str">
        <f t="array" ref="O53">IFERROR(INDEX(Daten_4_D,SMALL(IF((Daten_4_E=$A53)*(Daten_4_D&lt;&gt;"")*((Daten_4_C=TRUE)+(Daten_4_C="")),ROW(Daten_4_E)-ROW('4. Abschnitt'!$E$2)+1),COLUMN(M$1))),"")</f>
        <v/>
      </c>
      <c r="P53" s="71" t="str">
        <f t="array" ref="P53">IFERROR(INDEX(Daten_4_D,SMALL(IF((Daten_4_E=$A53)*(Daten_4_D&lt;&gt;"")*((Daten_4_C=TRUE)+(Daten_4_C="")),ROW(Daten_4_E)-ROW('4. Abschnitt'!$E$2)+1),COLUMN(N$1))),"")</f>
        <v/>
      </c>
      <c r="Q53" s="71" t="str">
        <f t="array" ref="Q53">IFERROR(INDEX(Daten_4_D,SMALL(IF((Daten_4_E=$A53)*(Daten_4_D&lt;&gt;"")*((Daten_4_C=TRUE)+(Daten_4_C="")),ROW(Daten_4_E)-ROW('4. Abschnitt'!$E$2)+1),COLUMN(O$1))),"")</f>
        <v/>
      </c>
      <c r="R53" s="71" t="str">
        <f t="array" ref="R53">IFERROR(INDEX(Daten_4_D,SMALL(IF((Daten_4_E=$A53)*(Daten_4_D&lt;&gt;"")*((Daten_4_C=TRUE)+(Daten_4_C="")),ROW(Daten_4_E)-ROW('4. Abschnitt'!$E$2)+1),COLUMN(P$1))),"")</f>
        <v/>
      </c>
      <c r="S53" s="71" t="str">
        <f t="array" ref="S53">IFERROR(INDEX(Daten_4_D,SMALL(IF((Daten_4_E=$A53)*(Daten_4_D&lt;&gt;"")*((Daten_4_C=TRUE)+(Daten_4_C="")),ROW(Daten_4_E)-ROW('4. Abschnitt'!$E$2)+1),COLUMN(Q$1))),"")</f>
        <v/>
      </c>
      <c r="T53" s="71" t="str">
        <f t="array" ref="T53">IFERROR(INDEX(Daten_4_D,SMALL(IF((Daten_4_E=$A53)*(Daten_4_D&lt;&gt;"")*((Daten_4_C=TRUE)+(Daten_4_C="")),ROW(Daten_4_E)-ROW('4. Abschnitt'!$E$2)+1),COLUMN(R$1))),"")</f>
        <v/>
      </c>
      <c r="U53" s="71" t="str">
        <f t="array" ref="U53">IFERROR(INDEX(Daten_4_D,SMALL(IF((Daten_4_E=$A53)*(Daten_4_D&lt;&gt;"")*((Daten_4_C=TRUE)+(Daten_4_C="")),ROW(Daten_4_E)-ROW('4. Abschnitt'!$E$2)+1),COLUMN(S$1))),"")</f>
        <v/>
      </c>
      <c r="V53" s="71" t="str">
        <f t="array" ref="V53">IFERROR(INDEX(Daten_4_D,SMALL(IF((Daten_4_E=$A53)*(Daten_4_D&lt;&gt;"")*((Daten_4_C=TRUE)+(Daten_4_C="")),ROW(Daten_4_E)-ROW('4. Abschnitt'!$E$2)+1),COLUMN(T$1))),"")</f>
        <v/>
      </c>
      <c r="W53" s="71" t="str">
        <f t="array" ref="W53">IFERROR(INDEX(Daten_4_D,SMALL(IF((Daten_4_E=$A53)*(Daten_4_D&lt;&gt;"")*((Daten_4_C=TRUE)+(Daten_4_C="")),ROW(Daten_4_E)-ROW('4. Abschnitt'!$E$2)+1),COLUMN(U$1))),"")</f>
        <v/>
      </c>
      <c r="X53" s="71" t="str">
        <f t="array" ref="X53">IFERROR(INDEX(Daten_4_D,SMALL(IF((Daten_4_E=$A53)*(Daten_4_D&lt;&gt;"")*((Daten_4_C=TRUE)+(Daten_4_C="")),ROW(Daten_4_E)-ROW('4. Abschnitt'!$E$2)+1),COLUMN(V$1))),"")</f>
        <v/>
      </c>
      <c r="Y53" s="71" t="str">
        <f t="array" ref="Y53">IFERROR(INDEX(Daten_4_D,SMALL(IF((Daten_4_E=$A53)*(Daten_4_D&lt;&gt;"")*((Daten_4_C=TRUE)+(Daten_4_C="")),ROW(Daten_4_E)-ROW('4. Abschnitt'!$E$2)+1),COLUMN(W$1))),"")</f>
        <v/>
      </c>
      <c r="Z53" s="71" t="str">
        <f t="array" ref="Z53">IFERROR(INDEX(Daten_4_D,SMALL(IF((Daten_4_E=$A53)*(Daten_4_D&lt;&gt;"")*((Daten_4_C=TRUE)+(Daten_4_C="")),ROW(Daten_4_E)-ROW('4. Abschnitt'!$E$2)+1),COLUMN(X$1))),"")</f>
        <v/>
      </c>
      <c r="AA53" s="71" t="str">
        <f t="array" ref="AA53">IFERROR(INDEX(Daten_4_D,SMALL(IF((Daten_4_E=$A53)*(Daten_4_D&lt;&gt;"")*((Daten_4_C=TRUE)+(Daten_4_C="")),ROW(Daten_4_E)-ROW('4. Abschnitt'!$E$2)+1),COLUMN(Y$1))),"")</f>
        <v/>
      </c>
      <c r="AB53" s="71" t="str">
        <f t="array" ref="AB53">IFERROR(INDEX(Daten_4_D,SMALL(IF((Daten_4_E=$A53)*(Daten_4_D&lt;&gt;"")*((Daten_4_C=TRUE)+(Daten_4_C="")),ROW(Daten_4_E)-ROW('4. Abschnitt'!$E$2)+1),COLUMN(Z$1))),"")</f>
        <v/>
      </c>
      <c r="AC53" s="71" t="str">
        <f>IF(OR(AD53=0,C53="Ihre Antwort eingeben", C53="Sonstiges (bitte eingeben)"),"Frage wurde nicht beantwortet.","")</f>
        <v>Frage wurde nicht beantwortet.</v>
      </c>
      <c r="AD53" s="103">
        <f t="array" ref="AD53">SUMPRODUCT(--(C53:AB53&lt;&gt;""))</f>
        <v>0</v>
      </c>
      <c r="AE53" s="103">
        <f t="shared" si="0"/>
        <v>1</v>
      </c>
      <c r="AF53" s="103">
        <f t="shared" si="2"/>
        <v>49</v>
      </c>
      <c r="AG53" s="103">
        <f t="shared" si="1"/>
        <v>48</v>
      </c>
      <c r="AH53" s="71" t="s">
        <v>68</v>
      </c>
      <c r="AI53" s="71" t="s">
        <v>393</v>
      </c>
    </row>
    <row r="54" spans="1:35" s="94" customFormat="1" ht="30">
      <c r="A54" s="94" t="s">
        <v>305</v>
      </c>
      <c r="B54" s="94" t="str">
        <f>VLOOKUP(A54,Daten_5,3,FALSE)</f>
        <v>Wie ist die Besicherung für den Störungsfall bei Ihnen organisiert? *</v>
      </c>
      <c r="C54" s="71" t="str">
        <f t="array" ref="C54">IFERROR(INDEX(Daten_5_D,SMALL(IF((Daten_5_E=$A54)*(Daten_5_D&lt;&gt;"")*((Daten_5_C=TRUE)+(Daten_5_C="")),ROW(Daten_5_E)-ROW('5. Abschnitt'!$E$2)+1),COLUMN(A$1))),"")</f>
        <v/>
      </c>
      <c r="D54" s="71" t="str">
        <f t="array" ref="D54">IFERROR(INDEX(Daten_5_D,SMALL(IF((Daten_5_E=$A54)*(Daten_5_D&lt;&gt;"")*((Daten_5_C=TRUE)+(Daten_5_C="")),ROW(Daten_5_E)-ROW('5. Abschnitt'!$E$2)+1),COLUMN(B$1))),"")</f>
        <v/>
      </c>
      <c r="E54" s="71" t="str">
        <f t="array" ref="E54">IFERROR(INDEX(Daten_5_D,SMALL(IF((Daten_5_E=$A54)*(Daten_5_D&lt;&gt;"")*((Daten_5_C=TRUE)+(Daten_5_C="")),ROW(Daten_5_E)-ROW('5. Abschnitt'!$E$2)+1),COLUMN(C$1))),"")</f>
        <v/>
      </c>
      <c r="F54" s="71" t="str">
        <f t="array" ref="F54">IFERROR(INDEX(Daten_5_D,SMALL(IF((Daten_5_E=$A54)*(Daten_5_D&lt;&gt;"")*((Daten_5_C=TRUE)+(Daten_5_C="")),ROW(Daten_5_E)-ROW('5. Abschnitt'!$E$2)+1),COLUMN(D$1))),"")</f>
        <v/>
      </c>
      <c r="G54" s="71" t="str">
        <f t="array" ref="G54">IFERROR(INDEX(Daten_5_D,SMALL(IF((Daten_5_E=$A54)*(Daten_5_D&lt;&gt;"")*((Daten_5_C=TRUE)+(Daten_5_C="")),ROW(Daten_5_E)-ROW('5. Abschnitt'!$E$2)+1),COLUMN(E$1))),"")</f>
        <v/>
      </c>
      <c r="H54" s="71" t="str">
        <f t="array" ref="H54">IFERROR(INDEX(Daten_5_D,SMALL(IF((Daten_5_E=$A54)*(Daten_5_D&lt;&gt;"")*((Daten_5_C=TRUE)+(Daten_5_C="")),ROW(Daten_5_E)-ROW('5. Abschnitt'!$E$2)+1),COLUMN(F$1))),"")</f>
        <v/>
      </c>
      <c r="I54" s="71" t="str">
        <f t="array" ref="I54">IFERROR(INDEX(Daten_5_D,SMALL(IF((Daten_5_E=$A54)*(Daten_5_D&lt;&gt;"")*((Daten_5_C=TRUE)+(Daten_5_C="")),ROW(Daten_5_E)-ROW('5. Abschnitt'!$E$2)+1),COLUMN(G$1))),"")</f>
        <v/>
      </c>
      <c r="J54" s="71" t="str">
        <f t="array" ref="J54">IFERROR(INDEX(Daten_5_D,SMALL(IF((Daten_5_E=$A54)*(Daten_5_D&lt;&gt;"")*((Daten_5_C=TRUE)+(Daten_5_C="")),ROW(Daten_5_E)-ROW('5. Abschnitt'!$E$2)+1),COLUMN(H$1))),"")</f>
        <v/>
      </c>
      <c r="K54" s="71" t="str">
        <f t="array" ref="K54">IFERROR(INDEX(Daten_5_D,SMALL(IF((Daten_5_E=$A54)*(Daten_5_D&lt;&gt;"")*((Daten_5_C=TRUE)+(Daten_5_C="")),ROW(Daten_5_E)-ROW('5. Abschnitt'!$E$2)+1),COLUMN(I$1))),"")</f>
        <v/>
      </c>
      <c r="L54" s="71" t="str">
        <f t="array" ref="L54">IFERROR(INDEX(Daten_5_D,SMALL(IF((Daten_5_E=$A54)*(Daten_5_D&lt;&gt;"")*((Daten_5_C=TRUE)+(Daten_5_C="")),ROW(Daten_5_E)-ROW('5. Abschnitt'!$E$2)+1),COLUMN(J$1))),"")</f>
        <v/>
      </c>
      <c r="M54" s="71" t="str">
        <f t="array" ref="M54">IFERROR(INDEX(Daten_5_D,SMALL(IF((Daten_5_E=$A54)*(Daten_5_D&lt;&gt;"")*((Daten_5_C=TRUE)+(Daten_5_C="")),ROW(Daten_5_E)-ROW('5. Abschnitt'!$E$2)+1),COLUMN(K$1))),"")</f>
        <v/>
      </c>
      <c r="N54" s="71" t="str">
        <f t="array" ref="N54">IFERROR(INDEX(Daten_5_D,SMALL(IF((Daten_5_E=$A54)*(Daten_5_D&lt;&gt;"")*((Daten_5_C=TRUE)+(Daten_5_C="")),ROW(Daten_5_E)-ROW('5. Abschnitt'!$E$2)+1),COLUMN(L$1))),"")</f>
        <v/>
      </c>
      <c r="O54" s="71" t="str">
        <f t="array" ref="O54">IFERROR(INDEX(Daten_5_D,SMALL(IF((Daten_5_E=$A54)*(Daten_5_D&lt;&gt;"")*((Daten_5_C=TRUE)+(Daten_5_C="")),ROW(Daten_5_E)-ROW('5. Abschnitt'!$E$2)+1),COLUMN(M$1))),"")</f>
        <v/>
      </c>
      <c r="P54" s="71" t="str">
        <f t="array" ref="P54">IFERROR(INDEX(Daten_5_D,SMALL(IF((Daten_5_E=$A54)*(Daten_5_D&lt;&gt;"")*((Daten_5_C=TRUE)+(Daten_5_C="")),ROW(Daten_5_E)-ROW('5. Abschnitt'!$E$2)+1),COLUMN(N$1))),"")</f>
        <v/>
      </c>
      <c r="Q54" s="71" t="str">
        <f t="array" ref="Q54">IFERROR(INDEX(Daten_5_D,SMALL(IF((Daten_5_E=$A54)*(Daten_5_D&lt;&gt;"")*((Daten_5_C=TRUE)+(Daten_5_C="")),ROW(Daten_5_E)-ROW('5. Abschnitt'!$E$2)+1),COLUMN(O$1))),"")</f>
        <v/>
      </c>
      <c r="R54" s="71" t="str">
        <f t="array" ref="R54">IFERROR(INDEX(Daten_5_D,SMALL(IF((Daten_5_E=$A54)*(Daten_5_D&lt;&gt;"")*((Daten_5_C=TRUE)+(Daten_5_C="")),ROW(Daten_5_E)-ROW('5. Abschnitt'!$E$2)+1),COLUMN(P$1))),"")</f>
        <v/>
      </c>
      <c r="S54" s="71" t="str">
        <f t="array" ref="S54">IFERROR(INDEX(Daten_5_D,SMALL(IF((Daten_5_E=$A54)*(Daten_5_D&lt;&gt;"")*((Daten_5_C=TRUE)+(Daten_5_C="")),ROW(Daten_5_E)-ROW('5. Abschnitt'!$E$2)+1),COLUMN(Q$1))),"")</f>
        <v/>
      </c>
      <c r="T54" s="71" t="str">
        <f t="array" ref="T54">IFERROR(INDEX(Daten_5_D,SMALL(IF((Daten_5_E=$A54)*(Daten_5_D&lt;&gt;"")*((Daten_5_C=TRUE)+(Daten_5_C="")),ROW(Daten_5_E)-ROW('5. Abschnitt'!$E$2)+1),COLUMN(R$1))),"")</f>
        <v/>
      </c>
      <c r="U54" s="71" t="str">
        <f t="array" ref="U54">IFERROR(INDEX(Daten_5_D,SMALL(IF((Daten_5_E=$A54)*(Daten_5_D&lt;&gt;"")*((Daten_5_C=TRUE)+(Daten_5_C="")),ROW(Daten_5_E)-ROW('5. Abschnitt'!$E$2)+1),COLUMN(S$1))),"")</f>
        <v/>
      </c>
      <c r="V54" s="71" t="str">
        <f t="array" ref="V54">IFERROR(INDEX(Daten_5_D,SMALL(IF((Daten_5_E=$A54)*(Daten_5_D&lt;&gt;"")*((Daten_5_C=TRUE)+(Daten_5_C="")),ROW(Daten_5_E)-ROW('5. Abschnitt'!$E$2)+1),COLUMN(T$1))),"")</f>
        <v/>
      </c>
      <c r="W54" s="71" t="str">
        <f t="array" ref="W54">IFERROR(INDEX(Daten_5_D,SMALL(IF((Daten_5_E=$A54)*(Daten_5_D&lt;&gt;"")*((Daten_5_C=TRUE)+(Daten_5_C="")),ROW(Daten_5_E)-ROW('5. Abschnitt'!$E$2)+1),COLUMN(U$1))),"")</f>
        <v/>
      </c>
      <c r="X54" s="71" t="str">
        <f t="array" ref="X54">IFERROR(INDEX(Daten_5_D,SMALL(IF((Daten_5_E=$A54)*(Daten_5_D&lt;&gt;"")*((Daten_5_C=TRUE)+(Daten_5_C="")),ROW(Daten_5_E)-ROW('5. Abschnitt'!$E$2)+1),COLUMN(V$1))),"")</f>
        <v/>
      </c>
      <c r="Y54" s="71" t="str">
        <f t="array" ref="Y54">IFERROR(INDEX(Daten_5_D,SMALL(IF((Daten_5_E=$A54)*(Daten_5_D&lt;&gt;"")*((Daten_5_C=TRUE)+(Daten_5_C="")),ROW(Daten_5_E)-ROW('5. Abschnitt'!$E$2)+1),COLUMN(W$1))),"")</f>
        <v/>
      </c>
      <c r="Z54" s="71" t="str">
        <f t="array" ref="Z54">IFERROR(INDEX(Daten_5_D,SMALL(IF((Daten_5_E=$A54)*(Daten_5_D&lt;&gt;"")*((Daten_5_C=TRUE)+(Daten_5_C="")),ROW(Daten_5_E)-ROW('5. Abschnitt'!$E$2)+1),COLUMN(X$1))),"")</f>
        <v/>
      </c>
      <c r="AA54" s="71" t="str">
        <f t="array" ref="AA54">IFERROR(INDEX(Daten_5_D,SMALL(IF((Daten_5_E=$A54)*(Daten_5_D&lt;&gt;"")*((Daten_5_C=TRUE)+(Daten_5_C="")),ROW(Daten_5_E)-ROW('5. Abschnitt'!$E$2)+1),COLUMN(Y$1))),"")</f>
        <v/>
      </c>
      <c r="AB54" s="71" t="str">
        <f t="array" ref="AB54">IFERROR(INDEX(Daten_5_D,SMALL(IF((Daten_5_E=$A54)*(Daten_5_D&lt;&gt;"")*((Daten_5_C=TRUE)+(Daten_5_C="")),ROW(Daten_5_E)-ROW('5. Abschnitt'!$E$2)+1),COLUMN(Z$1))),"")</f>
        <v/>
      </c>
      <c r="AC54" s="71" t="str">
        <f>""</f>
        <v/>
      </c>
      <c r="AD54" s="103">
        <f t="array" ref="AD54">SUMPRODUCT(--(C54:AB54&lt;&gt;""))</f>
        <v>0</v>
      </c>
      <c r="AE54" s="103">
        <f t="shared" si="0"/>
        <v>1</v>
      </c>
      <c r="AF54" s="103">
        <f t="shared" si="2"/>
        <v>50</v>
      </c>
      <c r="AG54" s="103">
        <f t="shared" si="1"/>
        <v>49</v>
      </c>
      <c r="AH54" s="71" t="s">
        <v>48</v>
      </c>
      <c r="AI54" s="94" t="s">
        <v>397</v>
      </c>
    </row>
    <row r="55" spans="1:35" s="94" customFormat="1">
      <c r="A55" s="205" t="s">
        <v>398</v>
      </c>
      <c r="B55" s="94" t="str">
        <f>VLOOKUP(A55,Daten_5,3,FALSE)</f>
        <v>FCR</v>
      </c>
      <c r="C55" s="71" t="str">
        <f t="array" ref="C55">IFERROR(INDEX(Daten_5_D,SMALL(IF((Daten_5_E=$A55)*(Daten_5_D&lt;&gt;"")*((Daten_5_C=TRUE)+(Daten_5_C="")),ROW(Daten_5_E)-ROW('5. Abschnitt'!$E$2)+1),COLUMN(A$1))),"")</f>
        <v/>
      </c>
      <c r="D55" s="71" t="str">
        <f t="array" ref="D55">IFERROR(INDEX(Daten_5_D,SMALL(IF((Daten_5_E=$A55)*(Daten_5_D&lt;&gt;"")*((Daten_5_C=TRUE)+(Daten_5_C="")),ROW(Daten_5_E)-ROW('5. Abschnitt'!$E$2)+1),COLUMN(B$1))),"")</f>
        <v/>
      </c>
      <c r="E55" s="71" t="str">
        <f t="array" ref="E55">IFERROR(INDEX(Daten_5_D,SMALL(IF((Daten_5_E=$A55)*(Daten_5_D&lt;&gt;"")*((Daten_5_C=TRUE)+(Daten_5_C="")),ROW(Daten_5_E)-ROW('5. Abschnitt'!$E$2)+1),COLUMN(C$1))),"")</f>
        <v/>
      </c>
      <c r="F55" s="71" t="str">
        <f t="array" ref="F55">IFERROR(INDEX(Daten_5_D,SMALL(IF((Daten_5_E=$A55)*(Daten_5_D&lt;&gt;"")*((Daten_5_C=TRUE)+(Daten_5_C="")),ROW(Daten_5_E)-ROW('5. Abschnitt'!$E$2)+1),COLUMN(D$1))),"")</f>
        <v/>
      </c>
      <c r="G55" s="71" t="str">
        <f t="array" ref="G55">IFERROR(INDEX(Daten_5_D,SMALL(IF((Daten_5_E=$A55)*(Daten_5_D&lt;&gt;"")*((Daten_5_C=TRUE)+(Daten_5_C="")),ROW(Daten_5_E)-ROW('5. Abschnitt'!$E$2)+1),COLUMN(E$1))),"")</f>
        <v/>
      </c>
      <c r="H55" s="71" t="str">
        <f t="array" ref="H55">IFERROR(INDEX(Daten_5_D,SMALL(IF((Daten_5_E=$A55)*(Daten_5_D&lt;&gt;"")*((Daten_5_C=TRUE)+(Daten_5_C="")),ROW(Daten_5_E)-ROW('5. Abschnitt'!$E$2)+1),COLUMN(F$1))),"")</f>
        <v/>
      </c>
      <c r="I55" s="71" t="str">
        <f t="array" ref="I55">IFERROR(INDEX(Daten_5_D,SMALL(IF((Daten_5_E=$A55)*(Daten_5_D&lt;&gt;"")*((Daten_5_C=TRUE)+(Daten_5_C="")),ROW(Daten_5_E)-ROW('5. Abschnitt'!$E$2)+1),COLUMN(G$1))),"")</f>
        <v/>
      </c>
      <c r="J55" s="71" t="str">
        <f t="array" ref="J55">IFERROR(INDEX(Daten_5_D,SMALL(IF((Daten_5_E=$A55)*(Daten_5_D&lt;&gt;"")*((Daten_5_C=TRUE)+(Daten_5_C="")),ROW(Daten_5_E)-ROW('5. Abschnitt'!$E$2)+1),COLUMN(H$1))),"")</f>
        <v/>
      </c>
      <c r="K55" s="71" t="str">
        <f t="array" ref="K55">IFERROR(INDEX(Daten_5_D,SMALL(IF((Daten_5_E=$A55)*(Daten_5_D&lt;&gt;"")*((Daten_5_C=TRUE)+(Daten_5_C="")),ROW(Daten_5_E)-ROW('5. Abschnitt'!$E$2)+1),COLUMN(I$1))),"")</f>
        <v/>
      </c>
      <c r="L55" s="71" t="str">
        <f t="array" ref="L55">IFERROR(INDEX(Daten_5_D,SMALL(IF((Daten_5_E=$A55)*(Daten_5_D&lt;&gt;"")*((Daten_5_C=TRUE)+(Daten_5_C="")),ROW(Daten_5_E)-ROW('5. Abschnitt'!$E$2)+1),COLUMN(J$1))),"")</f>
        <v/>
      </c>
      <c r="M55" s="71" t="str">
        <f t="array" ref="M55">IFERROR(INDEX(Daten_5_D,SMALL(IF((Daten_5_E=$A55)*(Daten_5_D&lt;&gt;"")*((Daten_5_C=TRUE)+(Daten_5_C="")),ROW(Daten_5_E)-ROW('5. Abschnitt'!$E$2)+1),COLUMN(K$1))),"")</f>
        <v/>
      </c>
      <c r="N55" s="71" t="str">
        <f t="array" ref="N55">IFERROR(INDEX(Daten_5_D,SMALL(IF((Daten_5_E=$A55)*(Daten_5_D&lt;&gt;"")*((Daten_5_C=TRUE)+(Daten_5_C="")),ROW(Daten_5_E)-ROW('5. Abschnitt'!$E$2)+1),COLUMN(L$1))),"")</f>
        <v/>
      </c>
      <c r="O55" s="71" t="str">
        <f t="array" ref="O55">IFERROR(INDEX(Daten_5_D,SMALL(IF((Daten_5_E=$A55)*(Daten_5_D&lt;&gt;"")*((Daten_5_C=TRUE)+(Daten_5_C="")),ROW(Daten_5_E)-ROW('5. Abschnitt'!$E$2)+1),COLUMN(M$1))),"")</f>
        <v/>
      </c>
      <c r="P55" s="71" t="str">
        <f t="array" ref="P55">IFERROR(INDEX(Daten_5_D,SMALL(IF((Daten_5_E=$A55)*(Daten_5_D&lt;&gt;"")*((Daten_5_C=TRUE)+(Daten_5_C="")),ROW(Daten_5_E)-ROW('5. Abschnitt'!$E$2)+1),COLUMN(N$1))),"")</f>
        <v/>
      </c>
      <c r="Q55" s="71" t="str">
        <f t="array" ref="Q55">IFERROR(INDEX(Daten_5_D,SMALL(IF((Daten_5_E=$A55)*(Daten_5_D&lt;&gt;"")*((Daten_5_C=TRUE)+(Daten_5_C="")),ROW(Daten_5_E)-ROW('5. Abschnitt'!$E$2)+1),COLUMN(O$1))),"")</f>
        <v/>
      </c>
      <c r="R55" s="71" t="str">
        <f t="array" ref="R55">IFERROR(INDEX(Daten_5_D,SMALL(IF((Daten_5_E=$A55)*(Daten_5_D&lt;&gt;"")*((Daten_5_C=TRUE)+(Daten_5_C="")),ROW(Daten_5_E)-ROW('5. Abschnitt'!$E$2)+1),COLUMN(P$1))),"")</f>
        <v/>
      </c>
      <c r="S55" s="71" t="str">
        <f t="array" ref="S55">IFERROR(INDEX(Daten_5_D,SMALL(IF((Daten_5_E=$A55)*(Daten_5_D&lt;&gt;"")*((Daten_5_C=TRUE)+(Daten_5_C="")),ROW(Daten_5_E)-ROW('5. Abschnitt'!$E$2)+1),COLUMN(Q$1))),"")</f>
        <v/>
      </c>
      <c r="T55" s="71" t="str">
        <f t="array" ref="T55">IFERROR(INDEX(Daten_5_D,SMALL(IF((Daten_5_E=$A55)*(Daten_5_D&lt;&gt;"")*((Daten_5_C=TRUE)+(Daten_5_C="")),ROW(Daten_5_E)-ROW('5. Abschnitt'!$E$2)+1),COLUMN(R$1))),"")</f>
        <v/>
      </c>
      <c r="U55" s="71" t="str">
        <f t="array" ref="U55">IFERROR(INDEX(Daten_5_D,SMALL(IF((Daten_5_E=$A55)*(Daten_5_D&lt;&gt;"")*((Daten_5_C=TRUE)+(Daten_5_C="")),ROW(Daten_5_E)-ROW('5. Abschnitt'!$E$2)+1),COLUMN(S$1))),"")</f>
        <v/>
      </c>
      <c r="V55" s="71" t="str">
        <f t="array" ref="V55">IFERROR(INDEX(Daten_5_D,SMALL(IF((Daten_5_E=$A55)*(Daten_5_D&lt;&gt;"")*((Daten_5_C=TRUE)+(Daten_5_C="")),ROW(Daten_5_E)-ROW('5. Abschnitt'!$E$2)+1),COLUMN(T$1))),"")</f>
        <v/>
      </c>
      <c r="W55" s="71" t="str">
        <f t="array" ref="W55">IFERROR(INDEX(Daten_5_D,SMALL(IF((Daten_5_E=$A55)*(Daten_5_D&lt;&gt;"")*((Daten_5_C=TRUE)+(Daten_5_C="")),ROW(Daten_5_E)-ROW('5. Abschnitt'!$E$2)+1),COLUMN(U$1))),"")</f>
        <v/>
      </c>
      <c r="X55" s="71" t="str">
        <f t="array" ref="X55">IFERROR(INDEX(Daten_5_D,SMALL(IF((Daten_5_E=$A55)*(Daten_5_D&lt;&gt;"")*((Daten_5_C=TRUE)+(Daten_5_C="")),ROW(Daten_5_E)-ROW('5. Abschnitt'!$E$2)+1),COLUMN(V$1))),"")</f>
        <v/>
      </c>
      <c r="Y55" s="71" t="str">
        <f t="array" ref="Y55">IFERROR(INDEX(Daten_5_D,SMALL(IF((Daten_5_E=$A55)*(Daten_5_D&lt;&gt;"")*((Daten_5_C=TRUE)+(Daten_5_C="")),ROW(Daten_5_E)-ROW('5. Abschnitt'!$E$2)+1),COLUMN(W$1))),"")</f>
        <v/>
      </c>
      <c r="Z55" s="71" t="str">
        <f t="array" ref="Z55">IFERROR(INDEX(Daten_5_D,SMALL(IF((Daten_5_E=$A55)*(Daten_5_D&lt;&gt;"")*((Daten_5_C=TRUE)+(Daten_5_C="")),ROW(Daten_5_E)-ROW('5. Abschnitt'!$E$2)+1),COLUMN(X$1))),"")</f>
        <v/>
      </c>
      <c r="AA55" s="71" t="str">
        <f t="array" ref="AA55">IFERROR(INDEX(Daten_5_D,SMALL(IF((Daten_5_E=$A55)*(Daten_5_D&lt;&gt;"")*((Daten_5_C=TRUE)+(Daten_5_C="")),ROW(Daten_5_E)-ROW('5. Abschnitt'!$E$2)+1),COLUMN(Y$1))),"")</f>
        <v/>
      </c>
      <c r="AB55" s="71" t="str">
        <f t="array" ref="AB55">IFERROR(INDEX(Daten_5_D,SMALL(IF((Daten_5_E=$A55)*(Daten_5_D&lt;&gt;"")*((Daten_5_C=TRUE)+(Daten_5_C="")),ROW(Daten_5_E)-ROW('5. Abschnitt'!$E$2)+1),COLUMN(Z$1))),"")</f>
        <v/>
      </c>
      <c r="AC55" s="71" t="str">
        <f>IF(OR(AD55=0,C55="Ihre Antwort eingeben", C55="Sonstiges (bitte eingeben)"),"Frage wurde nicht beantwortet.","")</f>
        <v>Frage wurde nicht beantwortet.</v>
      </c>
      <c r="AD55" s="103">
        <f t="array" ref="AD55">SUMPRODUCT(--(C55:AB55&lt;&gt;""))</f>
        <v>0</v>
      </c>
      <c r="AE55" s="103">
        <f t="shared" si="0"/>
        <v>1</v>
      </c>
      <c r="AF55" s="103">
        <f t="shared" si="2"/>
        <v>51</v>
      </c>
      <c r="AG55" s="103">
        <f t="shared" si="1"/>
        <v>50</v>
      </c>
      <c r="AH55" s="71" t="s">
        <v>48</v>
      </c>
      <c r="AI55" s="94" t="s">
        <v>393</v>
      </c>
    </row>
    <row r="56" spans="1:35" s="94" customFormat="1">
      <c r="A56" s="205" t="s">
        <v>399</v>
      </c>
      <c r="B56" s="94" t="str">
        <f>VLOOKUP(A56,Daten_5,3,FALSE)</f>
        <v>aFRR</v>
      </c>
      <c r="C56" s="71" t="str">
        <f t="array" ref="C56">IFERROR(INDEX(Daten_5_D,SMALL(IF((Daten_5_E=$A56)*(Daten_5_D&lt;&gt;"")*((Daten_5_C=TRUE)+(Daten_5_C="")),ROW(Daten_5_E)-ROW('5. Abschnitt'!$E$2)+1),COLUMN(A$1))),"")</f>
        <v/>
      </c>
      <c r="D56" s="71" t="str">
        <f t="array" ref="D56">IFERROR(INDEX(Daten_5_D,SMALL(IF((Daten_5_E=$A56)*(Daten_5_D&lt;&gt;"")*((Daten_5_C=TRUE)+(Daten_5_C="")),ROW(Daten_5_E)-ROW('5. Abschnitt'!$E$2)+1),COLUMN(B$1))),"")</f>
        <v/>
      </c>
      <c r="E56" s="71" t="str">
        <f t="array" ref="E56">IFERROR(INDEX(Daten_5_D,SMALL(IF((Daten_5_E=$A56)*(Daten_5_D&lt;&gt;"")*((Daten_5_C=TRUE)+(Daten_5_C="")),ROW(Daten_5_E)-ROW('5. Abschnitt'!$E$2)+1),COLUMN(C$1))),"")</f>
        <v/>
      </c>
      <c r="F56" s="71" t="str">
        <f t="array" ref="F56">IFERROR(INDEX(Daten_5_D,SMALL(IF((Daten_5_E=$A56)*(Daten_5_D&lt;&gt;"")*((Daten_5_C=TRUE)+(Daten_5_C="")),ROW(Daten_5_E)-ROW('5. Abschnitt'!$E$2)+1),COLUMN(D$1))),"")</f>
        <v/>
      </c>
      <c r="G56" s="71" t="str">
        <f t="array" ref="G56">IFERROR(INDEX(Daten_5_D,SMALL(IF((Daten_5_E=$A56)*(Daten_5_D&lt;&gt;"")*((Daten_5_C=TRUE)+(Daten_5_C="")),ROW(Daten_5_E)-ROW('5. Abschnitt'!$E$2)+1),COLUMN(E$1))),"")</f>
        <v/>
      </c>
      <c r="H56" s="71" t="str">
        <f t="array" ref="H56">IFERROR(INDEX(Daten_5_D,SMALL(IF((Daten_5_E=$A56)*(Daten_5_D&lt;&gt;"")*((Daten_5_C=TRUE)+(Daten_5_C="")),ROW(Daten_5_E)-ROW('5. Abschnitt'!$E$2)+1),COLUMN(F$1))),"")</f>
        <v/>
      </c>
      <c r="I56" s="71" t="str">
        <f t="array" ref="I56">IFERROR(INDEX(Daten_5_D,SMALL(IF((Daten_5_E=$A56)*(Daten_5_D&lt;&gt;"")*((Daten_5_C=TRUE)+(Daten_5_C="")),ROW(Daten_5_E)-ROW('5. Abschnitt'!$E$2)+1),COLUMN(G$1))),"")</f>
        <v/>
      </c>
      <c r="J56" s="71" t="str">
        <f t="array" ref="J56">IFERROR(INDEX(Daten_5_D,SMALL(IF((Daten_5_E=$A56)*(Daten_5_D&lt;&gt;"")*((Daten_5_C=TRUE)+(Daten_5_C="")),ROW(Daten_5_E)-ROW('5. Abschnitt'!$E$2)+1),COLUMN(H$1))),"")</f>
        <v/>
      </c>
      <c r="K56" s="71" t="str">
        <f t="array" ref="K56">IFERROR(INDEX(Daten_5_D,SMALL(IF((Daten_5_E=$A56)*(Daten_5_D&lt;&gt;"")*((Daten_5_C=TRUE)+(Daten_5_C="")),ROW(Daten_5_E)-ROW('5. Abschnitt'!$E$2)+1),COLUMN(I$1))),"")</f>
        <v/>
      </c>
      <c r="L56" s="71" t="str">
        <f t="array" ref="L56">IFERROR(INDEX(Daten_5_D,SMALL(IF((Daten_5_E=$A56)*(Daten_5_D&lt;&gt;"")*((Daten_5_C=TRUE)+(Daten_5_C="")),ROW(Daten_5_E)-ROW('5. Abschnitt'!$E$2)+1),COLUMN(J$1))),"")</f>
        <v/>
      </c>
      <c r="M56" s="71" t="str">
        <f t="array" ref="M56">IFERROR(INDEX(Daten_5_D,SMALL(IF((Daten_5_E=$A56)*(Daten_5_D&lt;&gt;"")*((Daten_5_C=TRUE)+(Daten_5_C="")),ROW(Daten_5_E)-ROW('5. Abschnitt'!$E$2)+1),COLUMN(K$1))),"")</f>
        <v/>
      </c>
      <c r="N56" s="71" t="str">
        <f t="array" ref="N56">IFERROR(INDEX(Daten_5_D,SMALL(IF((Daten_5_E=$A56)*(Daten_5_D&lt;&gt;"")*((Daten_5_C=TRUE)+(Daten_5_C="")),ROW(Daten_5_E)-ROW('5. Abschnitt'!$E$2)+1),COLUMN(L$1))),"")</f>
        <v/>
      </c>
      <c r="O56" s="71" t="str">
        <f t="array" ref="O56">IFERROR(INDEX(Daten_5_D,SMALL(IF((Daten_5_E=$A56)*(Daten_5_D&lt;&gt;"")*((Daten_5_C=TRUE)+(Daten_5_C="")),ROW(Daten_5_E)-ROW('5. Abschnitt'!$E$2)+1),COLUMN(M$1))),"")</f>
        <v/>
      </c>
      <c r="P56" s="71" t="str">
        <f t="array" ref="P56">IFERROR(INDEX(Daten_5_D,SMALL(IF((Daten_5_E=$A56)*(Daten_5_D&lt;&gt;"")*((Daten_5_C=TRUE)+(Daten_5_C="")),ROW(Daten_5_E)-ROW('5. Abschnitt'!$E$2)+1),COLUMN(N$1))),"")</f>
        <v/>
      </c>
      <c r="Q56" s="71" t="str">
        <f t="array" ref="Q56">IFERROR(INDEX(Daten_5_D,SMALL(IF((Daten_5_E=$A56)*(Daten_5_D&lt;&gt;"")*((Daten_5_C=TRUE)+(Daten_5_C="")),ROW(Daten_5_E)-ROW('5. Abschnitt'!$E$2)+1),COLUMN(O$1))),"")</f>
        <v/>
      </c>
      <c r="R56" s="71" t="str">
        <f t="array" ref="R56">IFERROR(INDEX(Daten_5_D,SMALL(IF((Daten_5_E=$A56)*(Daten_5_D&lt;&gt;"")*((Daten_5_C=TRUE)+(Daten_5_C="")),ROW(Daten_5_E)-ROW('5. Abschnitt'!$E$2)+1),COLUMN(P$1))),"")</f>
        <v/>
      </c>
      <c r="S56" s="71" t="str">
        <f t="array" ref="S56">IFERROR(INDEX(Daten_5_D,SMALL(IF((Daten_5_E=$A56)*(Daten_5_D&lt;&gt;"")*((Daten_5_C=TRUE)+(Daten_5_C="")),ROW(Daten_5_E)-ROW('5. Abschnitt'!$E$2)+1),COLUMN(Q$1))),"")</f>
        <v/>
      </c>
      <c r="T56" s="71" t="str">
        <f t="array" ref="T56">IFERROR(INDEX(Daten_5_D,SMALL(IF((Daten_5_E=$A56)*(Daten_5_D&lt;&gt;"")*((Daten_5_C=TRUE)+(Daten_5_C="")),ROW(Daten_5_E)-ROW('5. Abschnitt'!$E$2)+1),COLUMN(R$1))),"")</f>
        <v/>
      </c>
      <c r="U56" s="71" t="str">
        <f t="array" ref="U56">IFERROR(INDEX(Daten_5_D,SMALL(IF((Daten_5_E=$A56)*(Daten_5_D&lt;&gt;"")*((Daten_5_C=TRUE)+(Daten_5_C="")),ROW(Daten_5_E)-ROW('5. Abschnitt'!$E$2)+1),COLUMN(S$1))),"")</f>
        <v/>
      </c>
      <c r="V56" s="71" t="str">
        <f t="array" ref="V56">IFERROR(INDEX(Daten_5_D,SMALL(IF((Daten_5_E=$A56)*(Daten_5_D&lt;&gt;"")*((Daten_5_C=TRUE)+(Daten_5_C="")),ROW(Daten_5_E)-ROW('5. Abschnitt'!$E$2)+1),COLUMN(T$1))),"")</f>
        <v/>
      </c>
      <c r="W56" s="71" t="str">
        <f t="array" ref="W56">IFERROR(INDEX(Daten_5_D,SMALL(IF((Daten_5_E=$A56)*(Daten_5_D&lt;&gt;"")*((Daten_5_C=TRUE)+(Daten_5_C="")),ROW(Daten_5_E)-ROW('5. Abschnitt'!$E$2)+1),COLUMN(U$1))),"")</f>
        <v/>
      </c>
      <c r="X56" s="71" t="str">
        <f t="array" ref="X56">IFERROR(INDEX(Daten_5_D,SMALL(IF((Daten_5_E=$A56)*(Daten_5_D&lt;&gt;"")*((Daten_5_C=TRUE)+(Daten_5_C="")),ROW(Daten_5_E)-ROW('5. Abschnitt'!$E$2)+1),COLUMN(V$1))),"")</f>
        <v/>
      </c>
      <c r="Y56" s="71" t="str">
        <f t="array" ref="Y56">IFERROR(INDEX(Daten_5_D,SMALL(IF((Daten_5_E=$A56)*(Daten_5_D&lt;&gt;"")*((Daten_5_C=TRUE)+(Daten_5_C="")),ROW(Daten_5_E)-ROW('5. Abschnitt'!$E$2)+1),COLUMN(W$1))),"")</f>
        <v/>
      </c>
      <c r="Z56" s="71" t="str">
        <f t="array" ref="Z56">IFERROR(INDEX(Daten_5_D,SMALL(IF((Daten_5_E=$A56)*(Daten_5_D&lt;&gt;"")*((Daten_5_C=TRUE)+(Daten_5_C="")),ROW(Daten_5_E)-ROW('5. Abschnitt'!$E$2)+1),COLUMN(X$1))),"")</f>
        <v/>
      </c>
      <c r="AA56" s="71" t="str">
        <f t="array" ref="AA56">IFERROR(INDEX(Daten_5_D,SMALL(IF((Daten_5_E=$A56)*(Daten_5_D&lt;&gt;"")*((Daten_5_C=TRUE)+(Daten_5_C="")),ROW(Daten_5_E)-ROW('5. Abschnitt'!$E$2)+1),COLUMN(Y$1))),"")</f>
        <v/>
      </c>
      <c r="AB56" s="71" t="str">
        <f t="array" ref="AB56">IFERROR(INDEX(Daten_5_D,SMALL(IF((Daten_5_E=$A56)*(Daten_5_D&lt;&gt;"")*((Daten_5_C=TRUE)+(Daten_5_C="")),ROW(Daten_5_E)-ROW('5. Abschnitt'!$E$2)+1),COLUMN(Z$1))),"")</f>
        <v/>
      </c>
      <c r="AC56" s="71" t="str">
        <f>IF(OR(AD56=0,C56="Ihre Antwort eingeben", C56="Sonstiges (bitte eingeben)"),"Frage wurde nicht beantwortet.","")</f>
        <v>Frage wurde nicht beantwortet.</v>
      </c>
      <c r="AD56" s="103">
        <f t="array" ref="AD56">SUMPRODUCT(--(C56:AB56&lt;&gt;""))</f>
        <v>0</v>
      </c>
      <c r="AE56" s="103">
        <f t="shared" si="0"/>
        <v>1</v>
      </c>
      <c r="AF56" s="103">
        <f t="shared" si="2"/>
        <v>52</v>
      </c>
      <c r="AG56" s="103">
        <f t="shared" si="1"/>
        <v>51</v>
      </c>
      <c r="AH56" s="71" t="s">
        <v>48</v>
      </c>
      <c r="AI56" s="94" t="s">
        <v>393</v>
      </c>
    </row>
    <row r="57" spans="1:35" s="94" customFormat="1">
      <c r="A57" s="205" t="s">
        <v>400</v>
      </c>
      <c r="B57" s="94" t="str">
        <f>VLOOKUP(A57,Daten_5,3,FALSE)</f>
        <v>mFRR</v>
      </c>
      <c r="C57" s="71" t="str">
        <f t="array" ref="C57">IFERROR(INDEX(Daten_5_D,SMALL(IF((Daten_5_E=$A57)*(Daten_5_D&lt;&gt;"")*((Daten_5_C=TRUE)+(Daten_5_C="")),ROW(Daten_5_E)-ROW('5. Abschnitt'!$E$2)+1),COLUMN(A$1))),"")</f>
        <v/>
      </c>
      <c r="D57" s="71" t="str">
        <f t="array" ref="D57">IFERROR(INDEX(Daten_5_D,SMALL(IF((Daten_5_E=$A57)*(Daten_5_D&lt;&gt;"")*((Daten_5_C=TRUE)+(Daten_5_C="")),ROW(Daten_5_E)-ROW('5. Abschnitt'!$E$2)+1),COLUMN(B$1))),"")</f>
        <v/>
      </c>
      <c r="E57" s="71" t="str">
        <f t="array" ref="E57">IFERROR(INDEX(Daten_5_D,SMALL(IF((Daten_5_E=$A57)*(Daten_5_D&lt;&gt;"")*((Daten_5_C=TRUE)+(Daten_5_C="")),ROW(Daten_5_E)-ROW('5. Abschnitt'!$E$2)+1),COLUMN(C$1))),"")</f>
        <v/>
      </c>
      <c r="F57" s="71" t="str">
        <f t="array" ref="F57">IFERROR(INDEX(Daten_5_D,SMALL(IF((Daten_5_E=$A57)*(Daten_5_D&lt;&gt;"")*((Daten_5_C=TRUE)+(Daten_5_C="")),ROW(Daten_5_E)-ROW('5. Abschnitt'!$E$2)+1),COLUMN(D$1))),"")</f>
        <v/>
      </c>
      <c r="G57" s="71" t="str">
        <f t="array" ref="G57">IFERROR(INDEX(Daten_5_D,SMALL(IF((Daten_5_E=$A57)*(Daten_5_D&lt;&gt;"")*((Daten_5_C=TRUE)+(Daten_5_C="")),ROW(Daten_5_E)-ROW('5. Abschnitt'!$E$2)+1),COLUMN(E$1))),"")</f>
        <v/>
      </c>
      <c r="H57" s="71" t="str">
        <f t="array" ref="H57">IFERROR(INDEX(Daten_5_D,SMALL(IF((Daten_5_E=$A57)*(Daten_5_D&lt;&gt;"")*((Daten_5_C=TRUE)+(Daten_5_C="")),ROW(Daten_5_E)-ROW('5. Abschnitt'!$E$2)+1),COLUMN(F$1))),"")</f>
        <v/>
      </c>
      <c r="I57" s="71" t="str">
        <f t="array" ref="I57">IFERROR(INDEX(Daten_5_D,SMALL(IF((Daten_5_E=$A57)*(Daten_5_D&lt;&gt;"")*((Daten_5_C=TRUE)+(Daten_5_C="")),ROW(Daten_5_E)-ROW('5. Abschnitt'!$E$2)+1),COLUMN(G$1))),"")</f>
        <v/>
      </c>
      <c r="J57" s="71" t="str">
        <f t="array" ref="J57">IFERROR(INDEX(Daten_5_D,SMALL(IF((Daten_5_E=$A57)*(Daten_5_D&lt;&gt;"")*((Daten_5_C=TRUE)+(Daten_5_C="")),ROW(Daten_5_E)-ROW('5. Abschnitt'!$E$2)+1),COLUMN(H$1))),"")</f>
        <v/>
      </c>
      <c r="K57" s="71" t="str">
        <f t="array" ref="K57">IFERROR(INDEX(Daten_5_D,SMALL(IF((Daten_5_E=$A57)*(Daten_5_D&lt;&gt;"")*((Daten_5_C=TRUE)+(Daten_5_C="")),ROW(Daten_5_E)-ROW('5. Abschnitt'!$E$2)+1),COLUMN(I$1))),"")</f>
        <v/>
      </c>
      <c r="L57" s="71" t="str">
        <f t="array" ref="L57">IFERROR(INDEX(Daten_5_D,SMALL(IF((Daten_5_E=$A57)*(Daten_5_D&lt;&gt;"")*((Daten_5_C=TRUE)+(Daten_5_C="")),ROW(Daten_5_E)-ROW('5. Abschnitt'!$E$2)+1),COLUMN(J$1))),"")</f>
        <v/>
      </c>
      <c r="M57" s="71" t="str">
        <f t="array" ref="M57">IFERROR(INDEX(Daten_5_D,SMALL(IF((Daten_5_E=$A57)*(Daten_5_D&lt;&gt;"")*((Daten_5_C=TRUE)+(Daten_5_C="")),ROW(Daten_5_E)-ROW('5. Abschnitt'!$E$2)+1),COLUMN(K$1))),"")</f>
        <v/>
      </c>
      <c r="N57" s="71" t="str">
        <f t="array" ref="N57">IFERROR(INDEX(Daten_5_D,SMALL(IF((Daten_5_E=$A57)*(Daten_5_D&lt;&gt;"")*((Daten_5_C=TRUE)+(Daten_5_C="")),ROW(Daten_5_E)-ROW('5. Abschnitt'!$E$2)+1),COLUMN(L$1))),"")</f>
        <v/>
      </c>
      <c r="O57" s="71" t="str">
        <f t="array" ref="O57">IFERROR(INDEX(Daten_5_D,SMALL(IF((Daten_5_E=$A57)*(Daten_5_D&lt;&gt;"")*((Daten_5_C=TRUE)+(Daten_5_C="")),ROW(Daten_5_E)-ROW('5. Abschnitt'!$E$2)+1),COLUMN(M$1))),"")</f>
        <v/>
      </c>
      <c r="P57" s="71" t="str">
        <f t="array" ref="P57">IFERROR(INDEX(Daten_5_D,SMALL(IF((Daten_5_E=$A57)*(Daten_5_D&lt;&gt;"")*((Daten_5_C=TRUE)+(Daten_5_C="")),ROW(Daten_5_E)-ROW('5. Abschnitt'!$E$2)+1),COLUMN(N$1))),"")</f>
        <v/>
      </c>
      <c r="Q57" s="71" t="str">
        <f t="array" ref="Q57">IFERROR(INDEX(Daten_5_D,SMALL(IF((Daten_5_E=$A57)*(Daten_5_D&lt;&gt;"")*((Daten_5_C=TRUE)+(Daten_5_C="")),ROW(Daten_5_E)-ROW('5. Abschnitt'!$E$2)+1),COLUMN(O$1))),"")</f>
        <v/>
      </c>
      <c r="R57" s="71" t="str">
        <f t="array" ref="R57">IFERROR(INDEX(Daten_5_D,SMALL(IF((Daten_5_E=$A57)*(Daten_5_D&lt;&gt;"")*((Daten_5_C=TRUE)+(Daten_5_C="")),ROW(Daten_5_E)-ROW('5. Abschnitt'!$E$2)+1),COLUMN(P$1))),"")</f>
        <v/>
      </c>
      <c r="S57" s="71" t="str">
        <f t="array" ref="S57">IFERROR(INDEX(Daten_5_D,SMALL(IF((Daten_5_E=$A57)*(Daten_5_D&lt;&gt;"")*((Daten_5_C=TRUE)+(Daten_5_C="")),ROW(Daten_5_E)-ROW('5. Abschnitt'!$E$2)+1),COLUMN(Q$1))),"")</f>
        <v/>
      </c>
      <c r="T57" s="71" t="str">
        <f t="array" ref="T57">IFERROR(INDEX(Daten_5_D,SMALL(IF((Daten_5_E=$A57)*(Daten_5_D&lt;&gt;"")*((Daten_5_C=TRUE)+(Daten_5_C="")),ROW(Daten_5_E)-ROW('5. Abschnitt'!$E$2)+1),COLUMN(R$1))),"")</f>
        <v/>
      </c>
      <c r="U57" s="71" t="str">
        <f t="array" ref="U57">IFERROR(INDEX(Daten_5_D,SMALL(IF((Daten_5_E=$A57)*(Daten_5_D&lt;&gt;"")*((Daten_5_C=TRUE)+(Daten_5_C="")),ROW(Daten_5_E)-ROW('5. Abschnitt'!$E$2)+1),COLUMN(S$1))),"")</f>
        <v/>
      </c>
      <c r="V57" s="71" t="str">
        <f t="array" ref="V57">IFERROR(INDEX(Daten_5_D,SMALL(IF((Daten_5_E=$A57)*(Daten_5_D&lt;&gt;"")*((Daten_5_C=TRUE)+(Daten_5_C="")),ROW(Daten_5_E)-ROW('5. Abschnitt'!$E$2)+1),COLUMN(T$1))),"")</f>
        <v/>
      </c>
      <c r="W57" s="71" t="str">
        <f t="array" ref="W57">IFERROR(INDEX(Daten_5_D,SMALL(IF((Daten_5_E=$A57)*(Daten_5_D&lt;&gt;"")*((Daten_5_C=TRUE)+(Daten_5_C="")),ROW(Daten_5_E)-ROW('5. Abschnitt'!$E$2)+1),COLUMN(U$1))),"")</f>
        <v/>
      </c>
      <c r="X57" s="71" t="str">
        <f t="array" ref="X57">IFERROR(INDEX(Daten_5_D,SMALL(IF((Daten_5_E=$A57)*(Daten_5_D&lt;&gt;"")*((Daten_5_C=TRUE)+(Daten_5_C="")),ROW(Daten_5_E)-ROW('5. Abschnitt'!$E$2)+1),COLUMN(V$1))),"")</f>
        <v/>
      </c>
      <c r="Y57" s="71" t="str">
        <f t="array" ref="Y57">IFERROR(INDEX(Daten_5_D,SMALL(IF((Daten_5_E=$A57)*(Daten_5_D&lt;&gt;"")*((Daten_5_C=TRUE)+(Daten_5_C="")),ROW(Daten_5_E)-ROW('5. Abschnitt'!$E$2)+1),COLUMN(W$1))),"")</f>
        <v/>
      </c>
      <c r="Z57" s="71" t="str">
        <f t="array" ref="Z57">IFERROR(INDEX(Daten_5_D,SMALL(IF((Daten_5_E=$A57)*(Daten_5_D&lt;&gt;"")*((Daten_5_C=TRUE)+(Daten_5_C="")),ROW(Daten_5_E)-ROW('5. Abschnitt'!$E$2)+1),COLUMN(X$1))),"")</f>
        <v/>
      </c>
      <c r="AA57" s="71" t="str">
        <f t="array" ref="AA57">IFERROR(INDEX(Daten_5_D,SMALL(IF((Daten_5_E=$A57)*(Daten_5_D&lt;&gt;"")*((Daten_5_C=TRUE)+(Daten_5_C="")),ROW(Daten_5_E)-ROW('5. Abschnitt'!$E$2)+1),COLUMN(Y$1))),"")</f>
        <v/>
      </c>
      <c r="AB57" s="71" t="str">
        <f t="array" ref="AB57">IFERROR(INDEX(Daten_5_D,SMALL(IF((Daten_5_E=$A57)*(Daten_5_D&lt;&gt;"")*((Daten_5_C=TRUE)+(Daten_5_C="")),ROW(Daten_5_E)-ROW('5. Abschnitt'!$E$2)+1),COLUMN(Z$1))),"")</f>
        <v/>
      </c>
      <c r="AC57" s="71" t="str">
        <f>IF(OR(AD57=0,C57="Ihre Antwort eingeben", C57="Sonstiges (bitte eingeben)"),"Frage wurde nicht beantwortet.","")</f>
        <v>Frage wurde nicht beantwortet.</v>
      </c>
      <c r="AD57" s="103">
        <f t="array" ref="AD57">SUMPRODUCT(--(C57:AB57&lt;&gt;""))</f>
        <v>0</v>
      </c>
      <c r="AE57" s="103">
        <f t="shared" si="0"/>
        <v>1</v>
      </c>
      <c r="AF57" s="103">
        <f t="shared" si="2"/>
        <v>53</v>
      </c>
      <c r="AG57" s="103">
        <f t="shared" si="1"/>
        <v>52</v>
      </c>
      <c r="AH57" s="71" t="s">
        <v>48</v>
      </c>
      <c r="AI57" s="94" t="s">
        <v>393</v>
      </c>
    </row>
    <row r="58" spans="1:35" s="94" customFormat="1">
      <c r="A58" s="205" t="s">
        <v>311</v>
      </c>
      <c r="B58" s="94" t="str">
        <f>VLOOKUP(A58,Daten_5,3,FALSE)</f>
        <v>Für welche Szenarien ist die Besicherung vorgesehen? *</v>
      </c>
      <c r="C58" s="71" t="str">
        <f t="array" ref="C58">IFERROR(INDEX(Daten_5_D,SMALL(IF((Daten_5_E=$A58)*(Daten_5_D&lt;&gt;"")*((Daten_5_C=TRUE)+(Daten_5_C="")),ROW(Daten_5_E)-ROW('5. Abschnitt'!$E$2)+1),COLUMN(A$1))),"")</f>
        <v/>
      </c>
      <c r="D58" s="71" t="str">
        <f t="array" ref="D58">IFERROR(INDEX(Daten_5_D,SMALL(IF((Daten_5_E=$A58)*(Daten_5_D&lt;&gt;"")*((Daten_5_C=TRUE)+(Daten_5_C="")),ROW(Daten_5_E)-ROW('5. Abschnitt'!$E$2)+1),COLUMN(B$1))),"")</f>
        <v/>
      </c>
      <c r="E58" s="71" t="str">
        <f t="array" ref="E58">IFERROR(INDEX(Daten_5_D,SMALL(IF((Daten_5_E=$A58)*(Daten_5_D&lt;&gt;"")*((Daten_5_C=TRUE)+(Daten_5_C="")),ROW(Daten_5_E)-ROW('5. Abschnitt'!$E$2)+1),COLUMN(C$1))),"")</f>
        <v/>
      </c>
      <c r="F58" s="71" t="str">
        <f t="array" ref="F58">IFERROR(INDEX(Daten_5_D,SMALL(IF((Daten_5_E=$A58)*(Daten_5_D&lt;&gt;"")*((Daten_5_C=TRUE)+(Daten_5_C="")),ROW(Daten_5_E)-ROW('5. Abschnitt'!$E$2)+1),COLUMN(D$1))),"")</f>
        <v/>
      </c>
      <c r="G58" s="71" t="str">
        <f t="array" ref="G58">IFERROR(INDEX(Daten_5_D,SMALL(IF((Daten_5_E=$A58)*(Daten_5_D&lt;&gt;"")*((Daten_5_C=TRUE)+(Daten_5_C="")),ROW(Daten_5_E)-ROW('5. Abschnitt'!$E$2)+1),COLUMN(E$1))),"")</f>
        <v/>
      </c>
      <c r="H58" s="71" t="str">
        <f t="array" ref="H58">IFERROR(INDEX(Daten_5_D,SMALL(IF((Daten_5_E=$A58)*(Daten_5_D&lt;&gt;"")*((Daten_5_C=TRUE)+(Daten_5_C="")),ROW(Daten_5_E)-ROW('5. Abschnitt'!$E$2)+1),COLUMN(F$1))),"")</f>
        <v/>
      </c>
      <c r="I58" s="71" t="str">
        <f t="array" ref="I58">IFERROR(INDEX(Daten_5_D,SMALL(IF((Daten_5_E=$A58)*(Daten_5_D&lt;&gt;"")*((Daten_5_C=TRUE)+(Daten_5_C="")),ROW(Daten_5_E)-ROW('5. Abschnitt'!$E$2)+1),COLUMN(G$1))),"")</f>
        <v/>
      </c>
      <c r="J58" s="71" t="str">
        <f t="array" ref="J58">IFERROR(INDEX(Daten_5_D,SMALL(IF((Daten_5_E=$A58)*(Daten_5_D&lt;&gt;"")*((Daten_5_C=TRUE)+(Daten_5_C="")),ROW(Daten_5_E)-ROW('5. Abschnitt'!$E$2)+1),COLUMN(H$1))),"")</f>
        <v/>
      </c>
      <c r="K58" s="71" t="str">
        <f t="array" ref="K58">IFERROR(INDEX(Daten_5_D,SMALL(IF((Daten_5_E=$A58)*(Daten_5_D&lt;&gt;"")*((Daten_5_C=TRUE)+(Daten_5_C="")),ROW(Daten_5_E)-ROW('5. Abschnitt'!$E$2)+1),COLUMN(I$1))),"")</f>
        <v/>
      </c>
      <c r="L58" s="71" t="str">
        <f t="array" ref="L58">IFERROR(INDEX(Daten_5_D,SMALL(IF((Daten_5_E=$A58)*(Daten_5_D&lt;&gt;"")*((Daten_5_C=TRUE)+(Daten_5_C="")),ROW(Daten_5_E)-ROW('5. Abschnitt'!$E$2)+1),COLUMN(J$1))),"")</f>
        <v/>
      </c>
      <c r="M58" s="71" t="str">
        <f t="array" ref="M58">IFERROR(INDEX(Daten_5_D,SMALL(IF((Daten_5_E=$A58)*(Daten_5_D&lt;&gt;"")*((Daten_5_C=TRUE)+(Daten_5_C="")),ROW(Daten_5_E)-ROW('5. Abschnitt'!$E$2)+1),COLUMN(K$1))),"")</f>
        <v/>
      </c>
      <c r="N58" s="71" t="str">
        <f t="array" ref="N58">IFERROR(INDEX(Daten_5_D,SMALL(IF((Daten_5_E=$A58)*(Daten_5_D&lt;&gt;"")*((Daten_5_C=TRUE)+(Daten_5_C="")),ROW(Daten_5_E)-ROW('5. Abschnitt'!$E$2)+1),COLUMN(L$1))),"")</f>
        <v/>
      </c>
      <c r="O58" s="71" t="str">
        <f t="array" ref="O58">IFERROR(INDEX(Daten_5_D,SMALL(IF((Daten_5_E=$A58)*(Daten_5_D&lt;&gt;"")*((Daten_5_C=TRUE)+(Daten_5_C="")),ROW(Daten_5_E)-ROW('5. Abschnitt'!$E$2)+1),COLUMN(M$1))),"")</f>
        <v/>
      </c>
      <c r="P58" s="71" t="str">
        <f t="array" ref="P58">IFERROR(INDEX(Daten_5_D,SMALL(IF((Daten_5_E=$A58)*(Daten_5_D&lt;&gt;"")*((Daten_5_C=TRUE)+(Daten_5_C="")),ROW(Daten_5_E)-ROW('5. Abschnitt'!$E$2)+1),COLUMN(N$1))),"")</f>
        <v/>
      </c>
      <c r="Q58" s="71" t="str">
        <f t="array" ref="Q58">IFERROR(INDEX(Daten_5_D,SMALL(IF((Daten_5_E=$A58)*(Daten_5_D&lt;&gt;"")*((Daten_5_C=TRUE)+(Daten_5_C="")),ROW(Daten_5_E)-ROW('5. Abschnitt'!$E$2)+1),COLUMN(O$1))),"")</f>
        <v/>
      </c>
      <c r="R58" s="71" t="str">
        <f t="array" ref="R58">IFERROR(INDEX(Daten_5_D,SMALL(IF((Daten_5_E=$A58)*(Daten_5_D&lt;&gt;"")*((Daten_5_C=TRUE)+(Daten_5_C="")),ROW(Daten_5_E)-ROW('5. Abschnitt'!$E$2)+1),COLUMN(P$1))),"")</f>
        <v/>
      </c>
      <c r="S58" s="71" t="str">
        <f t="array" ref="S58">IFERROR(INDEX(Daten_5_D,SMALL(IF((Daten_5_E=$A58)*(Daten_5_D&lt;&gt;"")*((Daten_5_C=TRUE)+(Daten_5_C="")),ROW(Daten_5_E)-ROW('5. Abschnitt'!$E$2)+1),COLUMN(Q$1))),"")</f>
        <v/>
      </c>
      <c r="T58" s="71" t="str">
        <f t="array" ref="T58">IFERROR(INDEX(Daten_5_D,SMALL(IF((Daten_5_E=$A58)*(Daten_5_D&lt;&gt;"")*((Daten_5_C=TRUE)+(Daten_5_C="")),ROW(Daten_5_E)-ROW('5. Abschnitt'!$E$2)+1),COLUMN(R$1))),"")</f>
        <v/>
      </c>
      <c r="U58" s="71" t="str">
        <f t="array" ref="U58">IFERROR(INDEX(Daten_5_D,SMALL(IF((Daten_5_E=$A58)*(Daten_5_D&lt;&gt;"")*((Daten_5_C=TRUE)+(Daten_5_C="")),ROW(Daten_5_E)-ROW('5. Abschnitt'!$E$2)+1),COLUMN(S$1))),"")</f>
        <v/>
      </c>
      <c r="V58" s="71" t="str">
        <f t="array" ref="V58">IFERROR(INDEX(Daten_5_D,SMALL(IF((Daten_5_E=$A58)*(Daten_5_D&lt;&gt;"")*((Daten_5_C=TRUE)+(Daten_5_C="")),ROW(Daten_5_E)-ROW('5. Abschnitt'!$E$2)+1),COLUMN(T$1))),"")</f>
        <v/>
      </c>
      <c r="W58" s="71" t="str">
        <f t="array" ref="W58">IFERROR(INDEX(Daten_5_D,SMALL(IF((Daten_5_E=$A58)*(Daten_5_D&lt;&gt;"")*((Daten_5_C=TRUE)+(Daten_5_C="")),ROW(Daten_5_E)-ROW('5. Abschnitt'!$E$2)+1),COLUMN(U$1))),"")</f>
        <v/>
      </c>
      <c r="X58" s="71" t="str">
        <f t="array" ref="X58">IFERROR(INDEX(Daten_5_D,SMALL(IF((Daten_5_E=$A58)*(Daten_5_D&lt;&gt;"")*((Daten_5_C=TRUE)+(Daten_5_C="")),ROW(Daten_5_E)-ROW('5. Abschnitt'!$E$2)+1),COLUMN(V$1))),"")</f>
        <v/>
      </c>
      <c r="Y58" s="71" t="str">
        <f t="array" ref="Y58">IFERROR(INDEX(Daten_5_D,SMALL(IF((Daten_5_E=$A58)*(Daten_5_D&lt;&gt;"")*((Daten_5_C=TRUE)+(Daten_5_C="")),ROW(Daten_5_E)-ROW('5. Abschnitt'!$E$2)+1),COLUMN(W$1))),"")</f>
        <v/>
      </c>
      <c r="Z58" s="71" t="str">
        <f t="array" ref="Z58">IFERROR(INDEX(Daten_5_D,SMALL(IF((Daten_5_E=$A58)*(Daten_5_D&lt;&gt;"")*((Daten_5_C=TRUE)+(Daten_5_C="")),ROW(Daten_5_E)-ROW('5. Abschnitt'!$E$2)+1),COLUMN(X$1))),"")</f>
        <v/>
      </c>
      <c r="AA58" s="71" t="str">
        <f t="array" ref="AA58">IFERROR(INDEX(Daten_5_D,SMALL(IF((Daten_5_E=$A58)*(Daten_5_D&lt;&gt;"")*((Daten_5_C=TRUE)+(Daten_5_C="")),ROW(Daten_5_E)-ROW('5. Abschnitt'!$E$2)+1),COLUMN(Y$1))),"")</f>
        <v/>
      </c>
      <c r="AB58" s="71" t="str">
        <f t="array" ref="AB58">IFERROR(INDEX(Daten_5_D,SMALL(IF((Daten_5_E=$A58)*(Daten_5_D&lt;&gt;"")*((Daten_5_C=TRUE)+(Daten_5_C="")),ROW(Daten_5_E)-ROW('5. Abschnitt'!$E$2)+1),COLUMN(Z$1))),"")</f>
        <v/>
      </c>
      <c r="AC58" s="71" t="str">
        <f>IF(OR(AD58=0,C58="Ihre Antwort eingeben", C58="Sonstiges (bitte eingeben)"),"Frage wurde nicht beantwortet.","")</f>
        <v>Frage wurde nicht beantwortet.</v>
      </c>
      <c r="AD58" s="103">
        <f t="array" ref="AD58">SUMPRODUCT(--(C58:AB58&lt;&gt;""))</f>
        <v>0</v>
      </c>
      <c r="AE58" s="103">
        <f t="shared" si="0"/>
        <v>1</v>
      </c>
      <c r="AF58" s="103">
        <f t="shared" si="2"/>
        <v>54</v>
      </c>
      <c r="AG58" s="103">
        <f t="shared" si="1"/>
        <v>53</v>
      </c>
      <c r="AH58" s="71" t="s">
        <v>48</v>
      </c>
      <c r="AI58" s="94" t="s">
        <v>393</v>
      </c>
    </row>
    <row r="59" spans="1:35" ht="30">
      <c r="A59" s="207" t="s">
        <v>315</v>
      </c>
      <c r="B59" s="94" t="str">
        <f>VLOOKUP(A59,Daten_5,3,FALSE)</f>
        <v>Wie bestimmen Sie die Höhe der erforderlichen Besicherungsleistung für Ihren Pool? *</v>
      </c>
      <c r="C59" s="71" t="str">
        <f t="array" ref="C59">IFERROR(INDEX(Daten_5_D,SMALL(IF((Daten_5_E=$A59)*(Daten_5_D&lt;&gt;"")*((Daten_5_C=TRUE)+(Daten_5_C="")),ROW(Daten_5_E)-ROW('5. Abschnitt'!$E$2)+1),COLUMN(A$1))),"")</f>
        <v/>
      </c>
      <c r="D59" s="71" t="str">
        <f t="array" ref="D59">IFERROR(INDEX(Daten_5_D,SMALL(IF((Daten_5_E=$A59)*(Daten_5_D&lt;&gt;"")*((Daten_5_C=TRUE)+(Daten_5_C="")),ROW(Daten_5_E)-ROW('5. Abschnitt'!$E$2)+1),COLUMN(B$1))),"")</f>
        <v/>
      </c>
      <c r="E59" s="71" t="str">
        <f t="array" ref="E59">IFERROR(INDEX(Daten_5_D,SMALL(IF((Daten_5_E=$A59)*(Daten_5_D&lt;&gt;"")*((Daten_5_C=TRUE)+(Daten_5_C="")),ROW(Daten_5_E)-ROW('5. Abschnitt'!$E$2)+1),COLUMN(C$1))),"")</f>
        <v/>
      </c>
      <c r="F59" s="71" t="str">
        <f t="array" ref="F59">IFERROR(INDEX(Daten_5_D,SMALL(IF((Daten_5_E=$A59)*(Daten_5_D&lt;&gt;"")*((Daten_5_C=TRUE)+(Daten_5_C="")),ROW(Daten_5_E)-ROW('5. Abschnitt'!$E$2)+1),COLUMN(D$1))),"")</f>
        <v/>
      </c>
      <c r="G59" s="71" t="str">
        <f t="array" ref="G59">IFERROR(INDEX(Daten_5_D,SMALL(IF((Daten_5_E=$A59)*(Daten_5_D&lt;&gt;"")*((Daten_5_C=TRUE)+(Daten_5_C="")),ROW(Daten_5_E)-ROW('5. Abschnitt'!$E$2)+1),COLUMN(E$1))),"")</f>
        <v/>
      </c>
      <c r="H59" s="71" t="str">
        <f t="array" ref="H59">IFERROR(INDEX(Daten_5_D,SMALL(IF((Daten_5_E=$A59)*(Daten_5_D&lt;&gt;"")*((Daten_5_C=TRUE)+(Daten_5_C="")),ROW(Daten_5_E)-ROW('5. Abschnitt'!$E$2)+1),COLUMN(F$1))),"")</f>
        <v/>
      </c>
      <c r="I59" s="71" t="str">
        <f t="array" ref="I59">IFERROR(INDEX(Daten_5_D,SMALL(IF((Daten_5_E=$A59)*(Daten_5_D&lt;&gt;"")*((Daten_5_C=TRUE)+(Daten_5_C="")),ROW(Daten_5_E)-ROW('5. Abschnitt'!$E$2)+1),COLUMN(G$1))),"")</f>
        <v/>
      </c>
      <c r="J59" s="71" t="str">
        <f t="array" ref="J59">IFERROR(INDEX(Daten_5_D,SMALL(IF((Daten_5_E=$A59)*(Daten_5_D&lt;&gt;"")*((Daten_5_C=TRUE)+(Daten_5_C="")),ROW(Daten_5_E)-ROW('5. Abschnitt'!$E$2)+1),COLUMN(H$1))),"")</f>
        <v/>
      </c>
      <c r="K59" s="71" t="str">
        <f t="array" ref="K59">IFERROR(INDEX(Daten_5_D,SMALL(IF((Daten_5_E=$A59)*(Daten_5_D&lt;&gt;"")*((Daten_5_C=TRUE)+(Daten_5_C="")),ROW(Daten_5_E)-ROW('5. Abschnitt'!$E$2)+1),COLUMN(I$1))),"")</f>
        <v/>
      </c>
      <c r="L59" s="71" t="str">
        <f t="array" ref="L59">IFERROR(INDEX(Daten_5_D,SMALL(IF((Daten_5_E=$A59)*(Daten_5_D&lt;&gt;"")*((Daten_5_C=TRUE)+(Daten_5_C="")),ROW(Daten_5_E)-ROW('5. Abschnitt'!$E$2)+1),COLUMN(J$1))),"")</f>
        <v/>
      </c>
      <c r="M59" s="71" t="str">
        <f t="array" ref="M59">IFERROR(INDEX(Daten_5_D,SMALL(IF((Daten_5_E=$A59)*(Daten_5_D&lt;&gt;"")*((Daten_5_C=TRUE)+(Daten_5_C="")),ROW(Daten_5_E)-ROW('5. Abschnitt'!$E$2)+1),COLUMN(K$1))),"")</f>
        <v/>
      </c>
      <c r="N59" s="71" t="str">
        <f t="array" ref="N59">IFERROR(INDEX(Daten_5_D,SMALL(IF((Daten_5_E=$A59)*(Daten_5_D&lt;&gt;"")*((Daten_5_C=TRUE)+(Daten_5_C="")),ROW(Daten_5_E)-ROW('5. Abschnitt'!$E$2)+1),COLUMN(L$1))),"")</f>
        <v/>
      </c>
      <c r="O59" s="71" t="str">
        <f t="array" ref="O59">IFERROR(INDEX(Daten_5_D,SMALL(IF((Daten_5_E=$A59)*(Daten_5_D&lt;&gt;"")*((Daten_5_C=TRUE)+(Daten_5_C="")),ROW(Daten_5_E)-ROW('5. Abschnitt'!$E$2)+1),COLUMN(M$1))),"")</f>
        <v/>
      </c>
      <c r="P59" s="71" t="str">
        <f t="array" ref="P59">IFERROR(INDEX(Daten_5_D,SMALL(IF((Daten_5_E=$A59)*(Daten_5_D&lt;&gt;"")*((Daten_5_C=TRUE)+(Daten_5_C="")),ROW(Daten_5_E)-ROW('5. Abschnitt'!$E$2)+1),COLUMN(N$1))),"")</f>
        <v/>
      </c>
      <c r="Q59" s="71" t="str">
        <f t="array" ref="Q59">IFERROR(INDEX(Daten_5_D,SMALL(IF((Daten_5_E=$A59)*(Daten_5_D&lt;&gt;"")*((Daten_5_C=TRUE)+(Daten_5_C="")),ROW(Daten_5_E)-ROW('5. Abschnitt'!$E$2)+1),COLUMN(O$1))),"")</f>
        <v/>
      </c>
      <c r="R59" s="71" t="str">
        <f t="array" ref="R59">IFERROR(INDEX(Daten_5_D,SMALL(IF((Daten_5_E=$A59)*(Daten_5_D&lt;&gt;"")*((Daten_5_C=TRUE)+(Daten_5_C="")),ROW(Daten_5_E)-ROW('5. Abschnitt'!$E$2)+1),COLUMN(P$1))),"")</f>
        <v/>
      </c>
      <c r="S59" s="71" t="str">
        <f t="array" ref="S59">IFERROR(INDEX(Daten_5_D,SMALL(IF((Daten_5_E=$A59)*(Daten_5_D&lt;&gt;"")*((Daten_5_C=TRUE)+(Daten_5_C="")),ROW(Daten_5_E)-ROW('5. Abschnitt'!$E$2)+1),COLUMN(Q$1))),"")</f>
        <v/>
      </c>
      <c r="T59" s="71" t="str">
        <f t="array" ref="T59">IFERROR(INDEX(Daten_5_D,SMALL(IF((Daten_5_E=$A59)*(Daten_5_D&lt;&gt;"")*((Daten_5_C=TRUE)+(Daten_5_C="")),ROW(Daten_5_E)-ROW('5. Abschnitt'!$E$2)+1),COLUMN(R$1))),"")</f>
        <v/>
      </c>
      <c r="U59" s="71" t="str">
        <f t="array" ref="U59">IFERROR(INDEX(Daten_5_D,SMALL(IF((Daten_5_E=$A59)*(Daten_5_D&lt;&gt;"")*((Daten_5_C=TRUE)+(Daten_5_C="")),ROW(Daten_5_E)-ROW('5. Abschnitt'!$E$2)+1),COLUMN(S$1))),"")</f>
        <v/>
      </c>
      <c r="V59" s="71" t="str">
        <f t="array" ref="V59">IFERROR(INDEX(Daten_5_D,SMALL(IF((Daten_5_E=$A59)*(Daten_5_D&lt;&gt;"")*((Daten_5_C=TRUE)+(Daten_5_C="")),ROW(Daten_5_E)-ROW('5. Abschnitt'!$E$2)+1),COLUMN(T$1))),"")</f>
        <v/>
      </c>
      <c r="W59" s="71" t="str">
        <f t="array" ref="W59">IFERROR(INDEX(Daten_5_D,SMALL(IF((Daten_5_E=$A59)*(Daten_5_D&lt;&gt;"")*((Daten_5_C=TRUE)+(Daten_5_C="")),ROW(Daten_5_E)-ROW('5. Abschnitt'!$E$2)+1),COLUMN(U$1))),"")</f>
        <v/>
      </c>
      <c r="X59" s="71" t="str">
        <f t="array" ref="X59">IFERROR(INDEX(Daten_5_D,SMALL(IF((Daten_5_E=$A59)*(Daten_5_D&lt;&gt;"")*((Daten_5_C=TRUE)+(Daten_5_C="")),ROW(Daten_5_E)-ROW('5. Abschnitt'!$E$2)+1),COLUMN(V$1))),"")</f>
        <v/>
      </c>
      <c r="Y59" s="71" t="str">
        <f t="array" ref="Y59">IFERROR(INDEX(Daten_5_D,SMALL(IF((Daten_5_E=$A59)*(Daten_5_D&lt;&gt;"")*((Daten_5_C=TRUE)+(Daten_5_C="")),ROW(Daten_5_E)-ROW('5. Abschnitt'!$E$2)+1),COLUMN(W$1))),"")</f>
        <v/>
      </c>
      <c r="Z59" s="71" t="str">
        <f t="array" ref="Z59">IFERROR(INDEX(Daten_5_D,SMALL(IF((Daten_5_E=$A59)*(Daten_5_D&lt;&gt;"")*((Daten_5_C=TRUE)+(Daten_5_C="")),ROW(Daten_5_E)-ROW('5. Abschnitt'!$E$2)+1),COLUMN(X$1))),"")</f>
        <v/>
      </c>
      <c r="AA59" s="71" t="str">
        <f t="array" ref="AA59">IFERROR(INDEX(Daten_5_D,SMALL(IF((Daten_5_E=$A59)*(Daten_5_D&lt;&gt;"")*((Daten_5_C=TRUE)+(Daten_5_C="")),ROW(Daten_5_E)-ROW('5. Abschnitt'!$E$2)+1),COLUMN(Y$1))),"")</f>
        <v/>
      </c>
      <c r="AB59" s="71" t="str">
        <f t="array" ref="AB59">IFERROR(INDEX(Daten_5_D,SMALL(IF((Daten_5_E=$A59)*(Daten_5_D&lt;&gt;"")*((Daten_5_C=TRUE)+(Daten_5_C="")),ROW(Daten_5_E)-ROW('5. Abschnitt'!$E$2)+1),COLUMN(Z$1))),"")</f>
        <v/>
      </c>
      <c r="AC59" s="71" t="str">
        <f>IF(OR(AD59=0,C59="Ihre Antwort eingeben", C59="Sonstiges (bitte eingeben)",AD59=0),"Frage wurde nicht beantwortet",IF(AD59&gt;1, "Es darf nur eine Antwort ausgewählt werden",""))</f>
        <v>Frage wurde nicht beantwortet</v>
      </c>
      <c r="AD59" s="103">
        <f t="array" ref="AD59">SUMPRODUCT(--(C59:AB59&lt;&gt;""))</f>
        <v>0</v>
      </c>
      <c r="AE59" s="103">
        <f t="shared" si="0"/>
        <v>1</v>
      </c>
      <c r="AF59" s="103">
        <f t="shared" si="2"/>
        <v>55</v>
      </c>
      <c r="AG59" s="103">
        <f t="shared" si="1"/>
        <v>54</v>
      </c>
      <c r="AH59" s="71" t="s">
        <v>48</v>
      </c>
      <c r="AI59" s="71" t="s">
        <v>395</v>
      </c>
    </row>
    <row r="60" spans="1:35" ht="30">
      <c r="A60" s="208" t="s">
        <v>322</v>
      </c>
      <c r="B60" s="94" t="str">
        <f>VLOOKUP(A60,Daten_5,3,FALSE)</f>
        <v>Es wird eine Sicherheitsmarge von XX % eingeplant, um die vermarktbare Leistung zu bestimmen.  *</v>
      </c>
      <c r="C60" s="71" t="str">
        <f t="array" ref="C60">IFERROR(INDEX(Daten_5_D,SMALL(IF((Daten_5_E=$A60)*(Daten_5_D&lt;&gt;"")*((Daten_5_C=TRUE)+(Daten_5_C="")),ROW(Daten_5_E)-ROW('5. Abschnitt'!$E$2)+1),COLUMN(A$1))),"")</f>
        <v>Ihre Antwort eingeben</v>
      </c>
      <c r="D60" s="71" t="str">
        <f t="array" ref="D60">IFERROR(INDEX(Daten_5_D,SMALL(IF((Daten_5_E=$A60)*(Daten_5_D&lt;&gt;"")*((Daten_5_C=TRUE)+(Daten_5_C="")),ROW(Daten_5_E)-ROW('5. Abschnitt'!$E$2)+1),COLUMN(B$1))),"")</f>
        <v/>
      </c>
      <c r="E60" s="71" t="str">
        <f t="array" ref="E60">IFERROR(INDEX(Daten_5_D,SMALL(IF((Daten_5_E=$A60)*(Daten_5_D&lt;&gt;"")*((Daten_5_C=TRUE)+(Daten_5_C="")),ROW(Daten_5_E)-ROW('5. Abschnitt'!$E$2)+1),COLUMN(C$1))),"")</f>
        <v/>
      </c>
      <c r="F60" s="71" t="str">
        <f t="array" ref="F60">IFERROR(INDEX(Daten_5_D,SMALL(IF((Daten_5_E=$A60)*(Daten_5_D&lt;&gt;"")*((Daten_5_C=TRUE)+(Daten_5_C="")),ROW(Daten_5_E)-ROW('5. Abschnitt'!$E$2)+1),COLUMN(D$1))),"")</f>
        <v/>
      </c>
      <c r="G60" s="71" t="str">
        <f t="array" ref="G60">IFERROR(INDEX(Daten_5_D,SMALL(IF((Daten_5_E=$A60)*(Daten_5_D&lt;&gt;"")*((Daten_5_C=TRUE)+(Daten_5_C="")),ROW(Daten_5_E)-ROW('5. Abschnitt'!$E$2)+1),COLUMN(E$1))),"")</f>
        <v/>
      </c>
      <c r="H60" s="71" t="str">
        <f t="array" ref="H60">IFERROR(INDEX(Daten_5_D,SMALL(IF((Daten_5_E=$A60)*(Daten_5_D&lt;&gt;"")*((Daten_5_C=TRUE)+(Daten_5_C="")),ROW(Daten_5_E)-ROW('5. Abschnitt'!$E$2)+1),COLUMN(F$1))),"")</f>
        <v/>
      </c>
      <c r="I60" s="71" t="str">
        <f t="array" ref="I60">IFERROR(INDEX(Daten_5_D,SMALL(IF((Daten_5_E=$A60)*(Daten_5_D&lt;&gt;"")*((Daten_5_C=TRUE)+(Daten_5_C="")),ROW(Daten_5_E)-ROW('5. Abschnitt'!$E$2)+1),COLUMN(G$1))),"")</f>
        <v/>
      </c>
      <c r="J60" s="71" t="str">
        <f t="array" ref="J60">IFERROR(INDEX(Daten_5_D,SMALL(IF((Daten_5_E=$A60)*(Daten_5_D&lt;&gt;"")*((Daten_5_C=TRUE)+(Daten_5_C="")),ROW(Daten_5_E)-ROW('5. Abschnitt'!$E$2)+1),COLUMN(H$1))),"")</f>
        <v/>
      </c>
      <c r="K60" s="71" t="str">
        <f t="array" ref="K60">IFERROR(INDEX(Daten_5_D,SMALL(IF((Daten_5_E=$A60)*(Daten_5_D&lt;&gt;"")*((Daten_5_C=TRUE)+(Daten_5_C="")),ROW(Daten_5_E)-ROW('5. Abschnitt'!$E$2)+1),COLUMN(I$1))),"")</f>
        <v/>
      </c>
      <c r="L60" s="71" t="str">
        <f t="array" ref="L60">IFERROR(INDEX(Daten_5_D,SMALL(IF((Daten_5_E=$A60)*(Daten_5_D&lt;&gt;"")*((Daten_5_C=TRUE)+(Daten_5_C="")),ROW(Daten_5_E)-ROW('5. Abschnitt'!$E$2)+1),COLUMN(J$1))),"")</f>
        <v/>
      </c>
      <c r="M60" s="71" t="str">
        <f t="array" ref="M60">IFERROR(INDEX(Daten_5_D,SMALL(IF((Daten_5_E=$A60)*(Daten_5_D&lt;&gt;"")*((Daten_5_C=TRUE)+(Daten_5_C="")),ROW(Daten_5_E)-ROW('5. Abschnitt'!$E$2)+1),COLUMN(K$1))),"")</f>
        <v/>
      </c>
      <c r="N60" s="71" t="str">
        <f t="array" ref="N60">IFERROR(INDEX(Daten_5_D,SMALL(IF((Daten_5_E=$A60)*(Daten_5_D&lt;&gt;"")*((Daten_5_C=TRUE)+(Daten_5_C="")),ROW(Daten_5_E)-ROW('5. Abschnitt'!$E$2)+1),COLUMN(L$1))),"")</f>
        <v/>
      </c>
      <c r="O60" s="71" t="str">
        <f t="array" ref="O60">IFERROR(INDEX(Daten_5_D,SMALL(IF((Daten_5_E=$A60)*(Daten_5_D&lt;&gt;"")*((Daten_5_C=TRUE)+(Daten_5_C="")),ROW(Daten_5_E)-ROW('5. Abschnitt'!$E$2)+1),COLUMN(M$1))),"")</f>
        <v/>
      </c>
      <c r="P60" s="71" t="str">
        <f t="array" ref="P60">IFERROR(INDEX(Daten_5_D,SMALL(IF((Daten_5_E=$A60)*(Daten_5_D&lt;&gt;"")*((Daten_5_C=TRUE)+(Daten_5_C="")),ROW(Daten_5_E)-ROW('5. Abschnitt'!$E$2)+1),COLUMN(N$1))),"")</f>
        <v/>
      </c>
      <c r="Q60" s="71" t="str">
        <f t="array" ref="Q60">IFERROR(INDEX(Daten_5_D,SMALL(IF((Daten_5_E=$A60)*(Daten_5_D&lt;&gt;"")*((Daten_5_C=TRUE)+(Daten_5_C="")),ROW(Daten_5_E)-ROW('5. Abschnitt'!$E$2)+1),COLUMN(O$1))),"")</f>
        <v/>
      </c>
      <c r="R60" s="71" t="str">
        <f t="array" ref="R60">IFERROR(INDEX(Daten_5_D,SMALL(IF((Daten_5_E=$A60)*(Daten_5_D&lt;&gt;"")*((Daten_5_C=TRUE)+(Daten_5_C="")),ROW(Daten_5_E)-ROW('5. Abschnitt'!$E$2)+1),COLUMN(P$1))),"")</f>
        <v/>
      </c>
      <c r="S60" s="71" t="str">
        <f t="array" ref="S60">IFERROR(INDEX(Daten_5_D,SMALL(IF((Daten_5_E=$A60)*(Daten_5_D&lt;&gt;"")*((Daten_5_C=TRUE)+(Daten_5_C="")),ROW(Daten_5_E)-ROW('5. Abschnitt'!$E$2)+1),COLUMN(Q$1))),"")</f>
        <v/>
      </c>
      <c r="T60" s="71" t="str">
        <f t="array" ref="T60">IFERROR(INDEX(Daten_5_D,SMALL(IF((Daten_5_E=$A60)*(Daten_5_D&lt;&gt;"")*((Daten_5_C=TRUE)+(Daten_5_C="")),ROW(Daten_5_E)-ROW('5. Abschnitt'!$E$2)+1),COLUMN(R$1))),"")</f>
        <v/>
      </c>
      <c r="U60" s="71" t="str">
        <f t="array" ref="U60">IFERROR(INDEX(Daten_5_D,SMALL(IF((Daten_5_E=$A60)*(Daten_5_D&lt;&gt;"")*((Daten_5_C=TRUE)+(Daten_5_C="")),ROW(Daten_5_E)-ROW('5. Abschnitt'!$E$2)+1),COLUMN(S$1))),"")</f>
        <v/>
      </c>
      <c r="V60" s="71" t="str">
        <f t="array" ref="V60">IFERROR(INDEX(Daten_5_D,SMALL(IF((Daten_5_E=$A60)*(Daten_5_D&lt;&gt;"")*((Daten_5_C=TRUE)+(Daten_5_C="")),ROW(Daten_5_E)-ROW('5. Abschnitt'!$E$2)+1),COLUMN(T$1))),"")</f>
        <v/>
      </c>
      <c r="W60" s="71" t="str">
        <f t="array" ref="W60">IFERROR(INDEX(Daten_5_D,SMALL(IF((Daten_5_E=$A60)*(Daten_5_D&lt;&gt;"")*((Daten_5_C=TRUE)+(Daten_5_C="")),ROW(Daten_5_E)-ROW('5. Abschnitt'!$E$2)+1),COLUMN(U$1))),"")</f>
        <v/>
      </c>
      <c r="X60" s="71" t="str">
        <f t="array" ref="X60">IFERROR(INDEX(Daten_5_D,SMALL(IF((Daten_5_E=$A60)*(Daten_5_D&lt;&gt;"")*((Daten_5_C=TRUE)+(Daten_5_C="")),ROW(Daten_5_E)-ROW('5. Abschnitt'!$E$2)+1),COLUMN(V$1))),"")</f>
        <v/>
      </c>
      <c r="Y60" s="71" t="str">
        <f t="array" ref="Y60">IFERROR(INDEX(Daten_5_D,SMALL(IF((Daten_5_E=$A60)*(Daten_5_D&lt;&gt;"")*((Daten_5_C=TRUE)+(Daten_5_C="")),ROW(Daten_5_E)-ROW('5. Abschnitt'!$E$2)+1),COLUMN(W$1))),"")</f>
        <v/>
      </c>
      <c r="Z60" s="71" t="str">
        <f t="array" ref="Z60">IFERROR(INDEX(Daten_5_D,SMALL(IF((Daten_5_E=$A60)*(Daten_5_D&lt;&gt;"")*((Daten_5_C=TRUE)+(Daten_5_C="")),ROW(Daten_5_E)-ROW('5. Abschnitt'!$E$2)+1),COLUMN(X$1))),"")</f>
        <v/>
      </c>
      <c r="AA60" s="71" t="str">
        <f t="array" ref="AA60">IFERROR(INDEX(Daten_5_D,SMALL(IF((Daten_5_E=$A60)*(Daten_5_D&lt;&gt;"")*((Daten_5_C=TRUE)+(Daten_5_C="")),ROW(Daten_5_E)-ROW('5. Abschnitt'!$E$2)+1),COLUMN(Y$1))),"")</f>
        <v/>
      </c>
      <c r="AB60" s="71" t="str">
        <f t="array" ref="AB60">IFERROR(INDEX(Daten_5_D,SMALL(IF((Daten_5_E=$A60)*(Daten_5_D&lt;&gt;"")*((Daten_5_C=TRUE)+(Daten_5_C="")),ROW(Daten_5_E)-ROW('5. Abschnitt'!$E$2)+1),COLUMN(Z$1))),"")</f>
        <v/>
      </c>
      <c r="AC60" s="71" t="str">
        <f>"Hinweis: Verzweigung zur vorherigen Frage"</f>
        <v>Hinweis: Verzweigung zur vorherigen Frage</v>
      </c>
      <c r="AD60" s="103">
        <f t="array" ref="AD60">SUMPRODUCT(--(C60:AB60&lt;&gt;""))</f>
        <v>1</v>
      </c>
      <c r="AE60" s="103">
        <f t="shared" si="0"/>
        <v>1</v>
      </c>
      <c r="AF60" s="103">
        <f t="shared" si="2"/>
        <v>56</v>
      </c>
      <c r="AG60" s="103">
        <f t="shared" si="1"/>
        <v>55</v>
      </c>
      <c r="AH60" s="71" t="s">
        <v>48</v>
      </c>
      <c r="AI60" s="71" t="s">
        <v>396</v>
      </c>
    </row>
    <row r="61" spans="1:35" ht="30">
      <c r="A61" s="205" t="s">
        <v>325</v>
      </c>
      <c r="B61" s="94" t="str">
        <f>VLOOKUP(A61,Daten_5,3,FALSE)</f>
        <v>Wie erfolgt die Substitution der fehlenden Leistung im Störungsfall? *</v>
      </c>
      <c r="C61" s="71" t="str">
        <f t="array" ref="C61">IFERROR(INDEX(Daten_5_D,SMALL(IF((Daten_5_E=$A61)*(Daten_5_D&lt;&gt;"")*((Daten_5_C=TRUE)+(Daten_5_C="")),ROW(Daten_5_E)-ROW('5. Abschnitt'!$E$2)+1),COLUMN(A$1))),"")</f>
        <v/>
      </c>
      <c r="D61" s="71" t="str">
        <f t="array" ref="D61">IFERROR(INDEX(Daten_5_D,SMALL(IF((Daten_5_E=$A61)*(Daten_5_D&lt;&gt;"")*((Daten_5_C=TRUE)+(Daten_5_C="")),ROW(Daten_5_E)-ROW('5. Abschnitt'!$E$2)+1),COLUMN(B$1))),"")</f>
        <v/>
      </c>
      <c r="E61" s="71" t="str">
        <f t="array" ref="E61">IFERROR(INDEX(Daten_5_D,SMALL(IF((Daten_5_E=$A61)*(Daten_5_D&lt;&gt;"")*((Daten_5_C=TRUE)+(Daten_5_C="")),ROW(Daten_5_E)-ROW('5. Abschnitt'!$E$2)+1),COLUMN(C$1))),"")</f>
        <v/>
      </c>
      <c r="F61" s="71" t="str">
        <f t="array" ref="F61">IFERROR(INDEX(Daten_5_D,SMALL(IF((Daten_5_E=$A61)*(Daten_5_D&lt;&gt;"")*((Daten_5_C=TRUE)+(Daten_5_C="")),ROW(Daten_5_E)-ROW('5. Abschnitt'!$E$2)+1),COLUMN(D$1))),"")</f>
        <v/>
      </c>
      <c r="G61" s="71" t="str">
        <f t="array" ref="G61">IFERROR(INDEX(Daten_5_D,SMALL(IF((Daten_5_E=$A61)*(Daten_5_D&lt;&gt;"")*((Daten_5_C=TRUE)+(Daten_5_C="")),ROW(Daten_5_E)-ROW('5. Abschnitt'!$E$2)+1),COLUMN(E$1))),"")</f>
        <v/>
      </c>
      <c r="H61" s="71" t="str">
        <f t="array" ref="H61">IFERROR(INDEX(Daten_5_D,SMALL(IF((Daten_5_E=$A61)*(Daten_5_D&lt;&gt;"")*((Daten_5_C=TRUE)+(Daten_5_C="")),ROW(Daten_5_E)-ROW('5. Abschnitt'!$E$2)+1),COLUMN(F$1))),"")</f>
        <v/>
      </c>
      <c r="I61" s="71" t="str">
        <f t="array" ref="I61">IFERROR(INDEX(Daten_5_D,SMALL(IF((Daten_5_E=$A61)*(Daten_5_D&lt;&gt;"")*((Daten_5_C=TRUE)+(Daten_5_C="")),ROW(Daten_5_E)-ROW('5. Abschnitt'!$E$2)+1),COLUMN(G$1))),"")</f>
        <v/>
      </c>
      <c r="J61" s="71" t="str">
        <f t="array" ref="J61">IFERROR(INDEX(Daten_5_D,SMALL(IF((Daten_5_E=$A61)*(Daten_5_D&lt;&gt;"")*((Daten_5_C=TRUE)+(Daten_5_C="")),ROW(Daten_5_E)-ROW('5. Abschnitt'!$E$2)+1),COLUMN(H$1))),"")</f>
        <v/>
      </c>
      <c r="K61" s="71" t="str">
        <f t="array" ref="K61">IFERROR(INDEX(Daten_5_D,SMALL(IF((Daten_5_E=$A61)*(Daten_5_D&lt;&gt;"")*((Daten_5_C=TRUE)+(Daten_5_C="")),ROW(Daten_5_E)-ROW('5. Abschnitt'!$E$2)+1),COLUMN(I$1))),"")</f>
        <v/>
      </c>
      <c r="L61" s="71" t="str">
        <f t="array" ref="L61">IFERROR(INDEX(Daten_5_D,SMALL(IF((Daten_5_E=$A61)*(Daten_5_D&lt;&gt;"")*((Daten_5_C=TRUE)+(Daten_5_C="")),ROW(Daten_5_E)-ROW('5. Abschnitt'!$E$2)+1),COLUMN(J$1))),"")</f>
        <v/>
      </c>
      <c r="M61" s="71" t="str">
        <f t="array" ref="M61">IFERROR(INDEX(Daten_5_D,SMALL(IF((Daten_5_E=$A61)*(Daten_5_D&lt;&gt;"")*((Daten_5_C=TRUE)+(Daten_5_C="")),ROW(Daten_5_E)-ROW('5. Abschnitt'!$E$2)+1),COLUMN(K$1))),"")</f>
        <v/>
      </c>
      <c r="N61" s="71" t="str">
        <f t="array" ref="N61">IFERROR(INDEX(Daten_5_D,SMALL(IF((Daten_5_E=$A61)*(Daten_5_D&lt;&gt;"")*((Daten_5_C=TRUE)+(Daten_5_C="")),ROW(Daten_5_E)-ROW('5. Abschnitt'!$E$2)+1),COLUMN(L$1))),"")</f>
        <v/>
      </c>
      <c r="O61" s="71" t="str">
        <f t="array" ref="O61">IFERROR(INDEX(Daten_5_D,SMALL(IF((Daten_5_E=$A61)*(Daten_5_D&lt;&gt;"")*((Daten_5_C=TRUE)+(Daten_5_C="")),ROW(Daten_5_E)-ROW('5. Abschnitt'!$E$2)+1),COLUMN(M$1))),"")</f>
        <v/>
      </c>
      <c r="P61" s="71" t="str">
        <f t="array" ref="P61">IFERROR(INDEX(Daten_5_D,SMALL(IF((Daten_5_E=$A61)*(Daten_5_D&lt;&gt;"")*((Daten_5_C=TRUE)+(Daten_5_C="")),ROW(Daten_5_E)-ROW('5. Abschnitt'!$E$2)+1),COLUMN(N$1))),"")</f>
        <v/>
      </c>
      <c r="Q61" s="71" t="str">
        <f t="array" ref="Q61">IFERROR(INDEX(Daten_5_D,SMALL(IF((Daten_5_E=$A61)*(Daten_5_D&lt;&gt;"")*((Daten_5_C=TRUE)+(Daten_5_C="")),ROW(Daten_5_E)-ROW('5. Abschnitt'!$E$2)+1),COLUMN(O$1))),"")</f>
        <v/>
      </c>
      <c r="R61" s="71" t="str">
        <f t="array" ref="R61">IFERROR(INDEX(Daten_5_D,SMALL(IF((Daten_5_E=$A61)*(Daten_5_D&lt;&gt;"")*((Daten_5_C=TRUE)+(Daten_5_C="")),ROW(Daten_5_E)-ROW('5. Abschnitt'!$E$2)+1),COLUMN(P$1))),"")</f>
        <v/>
      </c>
      <c r="S61" s="71" t="str">
        <f t="array" ref="S61">IFERROR(INDEX(Daten_5_D,SMALL(IF((Daten_5_E=$A61)*(Daten_5_D&lt;&gt;"")*((Daten_5_C=TRUE)+(Daten_5_C="")),ROW(Daten_5_E)-ROW('5. Abschnitt'!$E$2)+1),COLUMN(Q$1))),"")</f>
        <v/>
      </c>
      <c r="T61" s="71" t="str">
        <f t="array" ref="T61">IFERROR(INDEX(Daten_5_D,SMALL(IF((Daten_5_E=$A61)*(Daten_5_D&lt;&gt;"")*((Daten_5_C=TRUE)+(Daten_5_C="")),ROW(Daten_5_E)-ROW('5. Abschnitt'!$E$2)+1),COLUMN(R$1))),"")</f>
        <v/>
      </c>
      <c r="U61" s="71" t="str">
        <f t="array" ref="U61">IFERROR(INDEX(Daten_5_D,SMALL(IF((Daten_5_E=$A61)*(Daten_5_D&lt;&gt;"")*((Daten_5_C=TRUE)+(Daten_5_C="")),ROW(Daten_5_E)-ROW('5. Abschnitt'!$E$2)+1),COLUMN(S$1))),"")</f>
        <v/>
      </c>
      <c r="V61" s="71" t="str">
        <f t="array" ref="V61">IFERROR(INDEX(Daten_5_D,SMALL(IF((Daten_5_E=$A61)*(Daten_5_D&lt;&gt;"")*((Daten_5_C=TRUE)+(Daten_5_C="")),ROW(Daten_5_E)-ROW('5. Abschnitt'!$E$2)+1),COLUMN(T$1))),"")</f>
        <v/>
      </c>
      <c r="W61" s="71" t="str">
        <f t="array" ref="W61">IFERROR(INDEX(Daten_5_D,SMALL(IF((Daten_5_E=$A61)*(Daten_5_D&lt;&gt;"")*((Daten_5_C=TRUE)+(Daten_5_C="")),ROW(Daten_5_E)-ROW('5. Abschnitt'!$E$2)+1),COLUMN(U$1))),"")</f>
        <v/>
      </c>
      <c r="X61" s="71" t="str">
        <f t="array" ref="X61">IFERROR(INDEX(Daten_5_D,SMALL(IF((Daten_5_E=$A61)*(Daten_5_D&lt;&gt;"")*((Daten_5_C=TRUE)+(Daten_5_C="")),ROW(Daten_5_E)-ROW('5. Abschnitt'!$E$2)+1),COLUMN(V$1))),"")</f>
        <v/>
      </c>
      <c r="Y61" s="71" t="str">
        <f t="array" ref="Y61">IFERROR(INDEX(Daten_5_D,SMALL(IF((Daten_5_E=$A61)*(Daten_5_D&lt;&gt;"")*((Daten_5_C=TRUE)+(Daten_5_C="")),ROW(Daten_5_E)-ROW('5. Abschnitt'!$E$2)+1),COLUMN(W$1))),"")</f>
        <v/>
      </c>
      <c r="Z61" s="71" t="str">
        <f t="array" ref="Z61">IFERROR(INDEX(Daten_5_D,SMALL(IF((Daten_5_E=$A61)*(Daten_5_D&lt;&gt;"")*((Daten_5_C=TRUE)+(Daten_5_C="")),ROW(Daten_5_E)-ROW('5. Abschnitt'!$E$2)+1),COLUMN(X$1))),"")</f>
        <v/>
      </c>
      <c r="AA61" s="71" t="str">
        <f t="array" ref="AA61">IFERROR(INDEX(Daten_5_D,SMALL(IF((Daten_5_E=$A61)*(Daten_5_D&lt;&gt;"")*((Daten_5_C=TRUE)+(Daten_5_C="")),ROW(Daten_5_E)-ROW('5. Abschnitt'!$E$2)+1),COLUMN(Y$1))),"")</f>
        <v/>
      </c>
      <c r="AB61" s="71" t="str">
        <f t="array" ref="AB61">IFERROR(INDEX(Daten_5_D,SMALL(IF((Daten_5_E=$A61)*(Daten_5_D&lt;&gt;"")*((Daten_5_C=TRUE)+(Daten_5_C="")),ROW(Daten_5_E)-ROW('5. Abschnitt'!$E$2)+1),COLUMN(Z$1))),"")</f>
        <v/>
      </c>
      <c r="AC61" s="71" t="str">
        <f>IF(OR(AD61=0,C61="Ihre Antwort eingeben", C61="Sonstiges (bitte eingeben)"),"Frage wurde nicht beantwortet.","")</f>
        <v>Frage wurde nicht beantwortet.</v>
      </c>
      <c r="AD61" s="103">
        <f t="array" ref="AD61">SUMPRODUCT(--(C61:AB61&lt;&gt;""))</f>
        <v>0</v>
      </c>
      <c r="AE61" s="103">
        <f t="shared" si="0"/>
        <v>1</v>
      </c>
      <c r="AF61" s="103">
        <f t="shared" si="2"/>
        <v>57</v>
      </c>
      <c r="AG61" s="103">
        <f t="shared" si="1"/>
        <v>56</v>
      </c>
      <c r="AH61" s="71" t="s">
        <v>48</v>
      </c>
      <c r="AI61" s="71" t="s">
        <v>393</v>
      </c>
    </row>
    <row r="62" spans="1:35" ht="30">
      <c r="A62" s="207" t="s">
        <v>331</v>
      </c>
      <c r="B62" s="94" t="str">
        <f>VLOOKUP(A62,Daten_5,3,FALSE)</f>
        <v>In welcher Zeit erfolgt die Substitution der fehlenden Leistung im Störungsfall? *</v>
      </c>
      <c r="C62" s="71" t="str">
        <f t="array" ref="C62">IFERROR(INDEX(Daten_5_D,SMALL(IF((Daten_5_E=$A62)*(Daten_5_D&lt;&gt;"")*((Daten_5_C=TRUE)+(Daten_5_C="")),ROW(Daten_5_E)-ROW('5. Abschnitt'!$E$2)+1),COLUMN(A$1))),"")</f>
        <v/>
      </c>
      <c r="D62" s="71" t="str">
        <f t="array" ref="D62">IFERROR(INDEX(Daten_5_D,SMALL(IF((Daten_5_E=$A62)*(Daten_5_D&lt;&gt;"")*((Daten_5_C=TRUE)+(Daten_5_C="")),ROW(Daten_5_E)-ROW('5. Abschnitt'!$E$2)+1),COLUMN(B$1))),"")</f>
        <v/>
      </c>
      <c r="E62" s="71" t="str">
        <f t="array" ref="E62">IFERROR(INDEX(Daten_5_D,SMALL(IF((Daten_5_E=$A62)*(Daten_5_D&lt;&gt;"")*((Daten_5_C=TRUE)+(Daten_5_C="")),ROW(Daten_5_E)-ROW('5. Abschnitt'!$E$2)+1),COLUMN(C$1))),"")</f>
        <v/>
      </c>
      <c r="F62" s="71" t="str">
        <f t="array" ref="F62">IFERROR(INDEX(Daten_5_D,SMALL(IF((Daten_5_E=$A62)*(Daten_5_D&lt;&gt;"")*((Daten_5_C=TRUE)+(Daten_5_C="")),ROW(Daten_5_E)-ROW('5. Abschnitt'!$E$2)+1),COLUMN(D$1))),"")</f>
        <v/>
      </c>
      <c r="G62" s="71" t="str">
        <f t="array" ref="G62">IFERROR(INDEX(Daten_5_D,SMALL(IF((Daten_5_E=$A62)*(Daten_5_D&lt;&gt;"")*((Daten_5_C=TRUE)+(Daten_5_C="")),ROW(Daten_5_E)-ROW('5. Abschnitt'!$E$2)+1),COLUMN(E$1))),"")</f>
        <v/>
      </c>
      <c r="H62" s="71" t="str">
        <f t="array" ref="H62">IFERROR(INDEX(Daten_5_D,SMALL(IF((Daten_5_E=$A62)*(Daten_5_D&lt;&gt;"")*((Daten_5_C=TRUE)+(Daten_5_C="")),ROW(Daten_5_E)-ROW('5. Abschnitt'!$E$2)+1),COLUMN(F$1))),"")</f>
        <v/>
      </c>
      <c r="I62" s="71" t="str">
        <f t="array" ref="I62">IFERROR(INDEX(Daten_5_D,SMALL(IF((Daten_5_E=$A62)*(Daten_5_D&lt;&gt;"")*((Daten_5_C=TRUE)+(Daten_5_C="")),ROW(Daten_5_E)-ROW('5. Abschnitt'!$E$2)+1),COLUMN(G$1))),"")</f>
        <v/>
      </c>
      <c r="J62" s="71" t="str">
        <f t="array" ref="J62">IFERROR(INDEX(Daten_5_D,SMALL(IF((Daten_5_E=$A62)*(Daten_5_D&lt;&gt;"")*((Daten_5_C=TRUE)+(Daten_5_C="")),ROW(Daten_5_E)-ROW('5. Abschnitt'!$E$2)+1),COLUMN(H$1))),"")</f>
        <v/>
      </c>
      <c r="K62" s="71" t="str">
        <f t="array" ref="K62">IFERROR(INDEX(Daten_5_D,SMALL(IF((Daten_5_E=$A62)*(Daten_5_D&lt;&gt;"")*((Daten_5_C=TRUE)+(Daten_5_C="")),ROW(Daten_5_E)-ROW('5. Abschnitt'!$E$2)+1),COLUMN(I$1))),"")</f>
        <v/>
      </c>
      <c r="L62" s="71" t="str">
        <f t="array" ref="L62">IFERROR(INDEX(Daten_5_D,SMALL(IF((Daten_5_E=$A62)*(Daten_5_D&lt;&gt;"")*((Daten_5_C=TRUE)+(Daten_5_C="")),ROW(Daten_5_E)-ROW('5. Abschnitt'!$E$2)+1),COLUMN(J$1))),"")</f>
        <v/>
      </c>
      <c r="M62" s="71" t="str">
        <f t="array" ref="M62">IFERROR(INDEX(Daten_5_D,SMALL(IF((Daten_5_E=$A62)*(Daten_5_D&lt;&gt;"")*((Daten_5_C=TRUE)+(Daten_5_C="")),ROW(Daten_5_E)-ROW('5. Abschnitt'!$E$2)+1),COLUMN(K$1))),"")</f>
        <v/>
      </c>
      <c r="N62" s="71" t="str">
        <f t="array" ref="N62">IFERROR(INDEX(Daten_5_D,SMALL(IF((Daten_5_E=$A62)*(Daten_5_D&lt;&gt;"")*((Daten_5_C=TRUE)+(Daten_5_C="")),ROW(Daten_5_E)-ROW('5. Abschnitt'!$E$2)+1),COLUMN(L$1))),"")</f>
        <v/>
      </c>
      <c r="O62" s="71" t="str">
        <f t="array" ref="O62">IFERROR(INDEX(Daten_5_D,SMALL(IF((Daten_5_E=$A62)*(Daten_5_D&lt;&gt;"")*((Daten_5_C=TRUE)+(Daten_5_C="")),ROW(Daten_5_E)-ROW('5. Abschnitt'!$E$2)+1),COLUMN(M$1))),"")</f>
        <v/>
      </c>
      <c r="P62" s="71" t="str">
        <f t="array" ref="P62">IFERROR(INDEX(Daten_5_D,SMALL(IF((Daten_5_E=$A62)*(Daten_5_D&lt;&gt;"")*((Daten_5_C=TRUE)+(Daten_5_C="")),ROW(Daten_5_E)-ROW('5. Abschnitt'!$E$2)+1),COLUMN(N$1))),"")</f>
        <v/>
      </c>
      <c r="Q62" s="71" t="str">
        <f t="array" ref="Q62">IFERROR(INDEX(Daten_5_D,SMALL(IF((Daten_5_E=$A62)*(Daten_5_D&lt;&gt;"")*((Daten_5_C=TRUE)+(Daten_5_C="")),ROW(Daten_5_E)-ROW('5. Abschnitt'!$E$2)+1),COLUMN(O$1))),"")</f>
        <v/>
      </c>
      <c r="R62" s="71" t="str">
        <f t="array" ref="R62">IFERROR(INDEX(Daten_5_D,SMALL(IF((Daten_5_E=$A62)*(Daten_5_D&lt;&gt;"")*((Daten_5_C=TRUE)+(Daten_5_C="")),ROW(Daten_5_E)-ROW('5. Abschnitt'!$E$2)+1),COLUMN(P$1))),"")</f>
        <v/>
      </c>
      <c r="S62" s="71" t="str">
        <f t="array" ref="S62">IFERROR(INDEX(Daten_5_D,SMALL(IF((Daten_5_E=$A62)*(Daten_5_D&lt;&gt;"")*((Daten_5_C=TRUE)+(Daten_5_C="")),ROW(Daten_5_E)-ROW('5. Abschnitt'!$E$2)+1),COLUMN(Q$1))),"")</f>
        <v/>
      </c>
      <c r="T62" s="71" t="str">
        <f t="array" ref="T62">IFERROR(INDEX(Daten_5_D,SMALL(IF((Daten_5_E=$A62)*(Daten_5_D&lt;&gt;"")*((Daten_5_C=TRUE)+(Daten_5_C="")),ROW(Daten_5_E)-ROW('5. Abschnitt'!$E$2)+1),COLUMN(R$1))),"")</f>
        <v/>
      </c>
      <c r="U62" s="71" t="str">
        <f t="array" ref="U62">IFERROR(INDEX(Daten_5_D,SMALL(IF((Daten_5_E=$A62)*(Daten_5_D&lt;&gt;"")*((Daten_5_C=TRUE)+(Daten_5_C="")),ROW(Daten_5_E)-ROW('5. Abschnitt'!$E$2)+1),COLUMN(S$1))),"")</f>
        <v/>
      </c>
      <c r="V62" s="71" t="str">
        <f t="array" ref="V62">IFERROR(INDEX(Daten_5_D,SMALL(IF((Daten_5_E=$A62)*(Daten_5_D&lt;&gt;"")*((Daten_5_C=TRUE)+(Daten_5_C="")),ROW(Daten_5_E)-ROW('5. Abschnitt'!$E$2)+1),COLUMN(T$1))),"")</f>
        <v/>
      </c>
      <c r="W62" s="71" t="str">
        <f t="array" ref="W62">IFERROR(INDEX(Daten_5_D,SMALL(IF((Daten_5_E=$A62)*(Daten_5_D&lt;&gt;"")*((Daten_5_C=TRUE)+(Daten_5_C="")),ROW(Daten_5_E)-ROW('5. Abschnitt'!$E$2)+1),COLUMN(U$1))),"")</f>
        <v/>
      </c>
      <c r="X62" s="71" t="str">
        <f t="array" ref="X62">IFERROR(INDEX(Daten_5_D,SMALL(IF((Daten_5_E=$A62)*(Daten_5_D&lt;&gt;"")*((Daten_5_C=TRUE)+(Daten_5_C="")),ROW(Daten_5_E)-ROW('5. Abschnitt'!$E$2)+1),COLUMN(V$1))),"")</f>
        <v/>
      </c>
      <c r="Y62" s="71" t="str">
        <f t="array" ref="Y62">IFERROR(INDEX(Daten_5_D,SMALL(IF((Daten_5_E=$A62)*(Daten_5_D&lt;&gt;"")*((Daten_5_C=TRUE)+(Daten_5_C="")),ROW(Daten_5_E)-ROW('5. Abschnitt'!$E$2)+1),COLUMN(W$1))),"")</f>
        <v/>
      </c>
      <c r="Z62" s="71" t="str">
        <f t="array" ref="Z62">IFERROR(INDEX(Daten_5_D,SMALL(IF((Daten_5_E=$A62)*(Daten_5_D&lt;&gt;"")*((Daten_5_C=TRUE)+(Daten_5_C="")),ROW(Daten_5_E)-ROW('5. Abschnitt'!$E$2)+1),COLUMN(X$1))),"")</f>
        <v/>
      </c>
      <c r="AA62" s="71" t="str">
        <f t="array" ref="AA62">IFERROR(INDEX(Daten_5_D,SMALL(IF((Daten_5_E=$A62)*(Daten_5_D&lt;&gt;"")*((Daten_5_C=TRUE)+(Daten_5_C="")),ROW(Daten_5_E)-ROW('5. Abschnitt'!$E$2)+1),COLUMN(Y$1))),"")</f>
        <v/>
      </c>
      <c r="AB62" s="71" t="str">
        <f t="array" ref="AB62">IFERROR(INDEX(Daten_5_D,SMALL(IF((Daten_5_E=$A62)*(Daten_5_D&lt;&gt;"")*((Daten_5_C=TRUE)+(Daten_5_C="")),ROW(Daten_5_E)-ROW('5. Abschnitt'!$E$2)+1),COLUMN(Z$1))),"")</f>
        <v/>
      </c>
      <c r="AC62" s="71" t="str">
        <f>IF(OR(AD62=0,C62="Ihre Antwort eingeben", C62="Sonstiges (bitte eingeben)"),"Frage wurde nicht beantwortet.","")</f>
        <v>Frage wurde nicht beantwortet.</v>
      </c>
      <c r="AD62" s="103">
        <f t="array" ref="AD62">SUMPRODUCT(--(C62:AB62&lt;&gt;""))</f>
        <v>0</v>
      </c>
      <c r="AE62" s="103">
        <f t="shared" si="0"/>
        <v>1</v>
      </c>
      <c r="AF62" s="103">
        <f t="shared" si="2"/>
        <v>58</v>
      </c>
      <c r="AG62" s="103">
        <f t="shared" si="1"/>
        <v>57</v>
      </c>
      <c r="AH62" s="71" t="s">
        <v>48</v>
      </c>
      <c r="AI62" s="71" t="s">
        <v>395</v>
      </c>
    </row>
    <row r="63" spans="1:35" ht="45">
      <c r="A63" s="205" t="s">
        <v>339</v>
      </c>
      <c r="B63" s="94" t="str">
        <f>VLOOKUP(A63,Daten_5,3,FALSE)</f>
        <v>Welche Maßnahmen und Prozesse kommen in Ihrem Unternehmen zur Anwendung, wenn nach der GCT im RAM der Ausfall einer oder mehrerer Anlagen eintritt?  *</v>
      </c>
      <c r="C63" s="71" t="str">
        <f t="array" ref="C63">IFERROR(INDEX(Daten_5_D,SMALL(IF((Daten_5_E=$A63)*(Daten_5_D&lt;&gt;"")*((Daten_5_C=TRUE)+(Daten_5_C="")),ROW(Daten_5_E)-ROW('5. Abschnitt'!$E$2)+1),COLUMN(A$1))),"")</f>
        <v/>
      </c>
      <c r="D63" s="71" t="str">
        <f t="array" ref="D63">IFERROR(INDEX(Daten_5_D,SMALL(IF((Daten_5_E=$A63)*(Daten_5_D&lt;&gt;"")*((Daten_5_C=TRUE)+(Daten_5_C="")),ROW(Daten_5_E)-ROW('5. Abschnitt'!$E$2)+1),COLUMN(B$1))),"")</f>
        <v/>
      </c>
      <c r="E63" s="71" t="str">
        <f t="array" ref="E63">IFERROR(INDEX(Daten_5_D,SMALL(IF((Daten_5_E=$A63)*(Daten_5_D&lt;&gt;"")*((Daten_5_C=TRUE)+(Daten_5_C="")),ROW(Daten_5_E)-ROW('5. Abschnitt'!$E$2)+1),COLUMN(C$1))),"")</f>
        <v/>
      </c>
      <c r="F63" s="71" t="str">
        <f t="array" ref="F63">IFERROR(INDEX(Daten_5_D,SMALL(IF((Daten_5_E=$A63)*(Daten_5_D&lt;&gt;"")*((Daten_5_C=TRUE)+(Daten_5_C="")),ROW(Daten_5_E)-ROW('5. Abschnitt'!$E$2)+1),COLUMN(D$1))),"")</f>
        <v/>
      </c>
      <c r="G63" s="71" t="str">
        <f t="array" ref="G63">IFERROR(INDEX(Daten_5_D,SMALL(IF((Daten_5_E=$A63)*(Daten_5_D&lt;&gt;"")*((Daten_5_C=TRUE)+(Daten_5_C="")),ROW(Daten_5_E)-ROW('5. Abschnitt'!$E$2)+1),COLUMN(E$1))),"")</f>
        <v/>
      </c>
      <c r="H63" s="71" t="str">
        <f t="array" ref="H63">IFERROR(INDEX(Daten_5_D,SMALL(IF((Daten_5_E=$A63)*(Daten_5_D&lt;&gt;"")*((Daten_5_C=TRUE)+(Daten_5_C="")),ROW(Daten_5_E)-ROW('5. Abschnitt'!$E$2)+1),COLUMN(F$1))),"")</f>
        <v/>
      </c>
      <c r="I63" s="71" t="str">
        <f t="array" ref="I63">IFERROR(INDEX(Daten_5_D,SMALL(IF((Daten_5_E=$A63)*(Daten_5_D&lt;&gt;"")*((Daten_5_C=TRUE)+(Daten_5_C="")),ROW(Daten_5_E)-ROW('5. Abschnitt'!$E$2)+1),COLUMN(G$1))),"")</f>
        <v/>
      </c>
      <c r="J63" s="71" t="str">
        <f t="array" ref="J63">IFERROR(INDEX(Daten_5_D,SMALL(IF((Daten_5_E=$A63)*(Daten_5_D&lt;&gt;"")*((Daten_5_C=TRUE)+(Daten_5_C="")),ROW(Daten_5_E)-ROW('5. Abschnitt'!$E$2)+1),COLUMN(H$1))),"")</f>
        <v/>
      </c>
      <c r="K63" s="71" t="str">
        <f t="array" ref="K63">IFERROR(INDEX(Daten_5_D,SMALL(IF((Daten_5_E=$A63)*(Daten_5_D&lt;&gt;"")*((Daten_5_C=TRUE)+(Daten_5_C="")),ROW(Daten_5_E)-ROW('5. Abschnitt'!$E$2)+1),COLUMN(I$1))),"")</f>
        <v/>
      </c>
      <c r="L63" s="71" t="str">
        <f t="array" ref="L63">IFERROR(INDEX(Daten_5_D,SMALL(IF((Daten_5_E=$A63)*(Daten_5_D&lt;&gt;"")*((Daten_5_C=TRUE)+(Daten_5_C="")),ROW(Daten_5_E)-ROW('5. Abschnitt'!$E$2)+1),COLUMN(J$1))),"")</f>
        <v/>
      </c>
      <c r="M63" s="71" t="str">
        <f t="array" ref="M63">IFERROR(INDEX(Daten_5_D,SMALL(IF((Daten_5_E=$A63)*(Daten_5_D&lt;&gt;"")*((Daten_5_C=TRUE)+(Daten_5_C="")),ROW(Daten_5_E)-ROW('5. Abschnitt'!$E$2)+1),COLUMN(K$1))),"")</f>
        <v/>
      </c>
      <c r="N63" s="71" t="str">
        <f t="array" ref="N63">IFERROR(INDEX(Daten_5_D,SMALL(IF((Daten_5_E=$A63)*(Daten_5_D&lt;&gt;"")*((Daten_5_C=TRUE)+(Daten_5_C="")),ROW(Daten_5_E)-ROW('5. Abschnitt'!$E$2)+1),COLUMN(L$1))),"")</f>
        <v/>
      </c>
      <c r="O63" s="71" t="str">
        <f t="array" ref="O63">IFERROR(INDEX(Daten_5_D,SMALL(IF((Daten_5_E=$A63)*(Daten_5_D&lt;&gt;"")*((Daten_5_C=TRUE)+(Daten_5_C="")),ROW(Daten_5_E)-ROW('5. Abschnitt'!$E$2)+1),COLUMN(M$1))),"")</f>
        <v/>
      </c>
      <c r="P63" s="71" t="str">
        <f t="array" ref="P63">IFERROR(INDEX(Daten_5_D,SMALL(IF((Daten_5_E=$A63)*(Daten_5_D&lt;&gt;"")*((Daten_5_C=TRUE)+(Daten_5_C="")),ROW(Daten_5_E)-ROW('5. Abschnitt'!$E$2)+1),COLUMN(N$1))),"")</f>
        <v/>
      </c>
      <c r="Q63" s="71" t="str">
        <f t="array" ref="Q63">IFERROR(INDEX(Daten_5_D,SMALL(IF((Daten_5_E=$A63)*(Daten_5_D&lt;&gt;"")*((Daten_5_C=TRUE)+(Daten_5_C="")),ROW(Daten_5_E)-ROW('5. Abschnitt'!$E$2)+1),COLUMN(O$1))),"")</f>
        <v/>
      </c>
      <c r="R63" s="71" t="str">
        <f t="array" ref="R63">IFERROR(INDEX(Daten_5_D,SMALL(IF((Daten_5_E=$A63)*(Daten_5_D&lt;&gt;"")*((Daten_5_C=TRUE)+(Daten_5_C="")),ROW(Daten_5_E)-ROW('5. Abschnitt'!$E$2)+1),COLUMN(P$1))),"")</f>
        <v/>
      </c>
      <c r="S63" s="71" t="str">
        <f t="array" ref="S63">IFERROR(INDEX(Daten_5_D,SMALL(IF((Daten_5_E=$A63)*(Daten_5_D&lt;&gt;"")*((Daten_5_C=TRUE)+(Daten_5_C="")),ROW(Daten_5_E)-ROW('5. Abschnitt'!$E$2)+1),COLUMN(Q$1))),"")</f>
        <v/>
      </c>
      <c r="T63" s="71" t="str">
        <f t="array" ref="T63">IFERROR(INDEX(Daten_5_D,SMALL(IF((Daten_5_E=$A63)*(Daten_5_D&lt;&gt;"")*((Daten_5_C=TRUE)+(Daten_5_C="")),ROW(Daten_5_E)-ROW('5. Abschnitt'!$E$2)+1),COLUMN(R$1))),"")</f>
        <v/>
      </c>
      <c r="U63" s="71" t="str">
        <f t="array" ref="U63">IFERROR(INDEX(Daten_5_D,SMALL(IF((Daten_5_E=$A63)*(Daten_5_D&lt;&gt;"")*((Daten_5_C=TRUE)+(Daten_5_C="")),ROW(Daten_5_E)-ROW('5. Abschnitt'!$E$2)+1),COLUMN(S$1))),"")</f>
        <v/>
      </c>
      <c r="V63" s="71" t="str">
        <f t="array" ref="V63">IFERROR(INDEX(Daten_5_D,SMALL(IF((Daten_5_E=$A63)*(Daten_5_D&lt;&gt;"")*((Daten_5_C=TRUE)+(Daten_5_C="")),ROW(Daten_5_E)-ROW('5. Abschnitt'!$E$2)+1),COLUMN(T$1))),"")</f>
        <v/>
      </c>
      <c r="W63" s="71" t="str">
        <f t="array" ref="W63">IFERROR(INDEX(Daten_5_D,SMALL(IF((Daten_5_E=$A63)*(Daten_5_D&lt;&gt;"")*((Daten_5_C=TRUE)+(Daten_5_C="")),ROW(Daten_5_E)-ROW('5. Abschnitt'!$E$2)+1),COLUMN(U$1))),"")</f>
        <v/>
      </c>
      <c r="X63" s="71" t="str">
        <f t="array" ref="X63">IFERROR(INDEX(Daten_5_D,SMALL(IF((Daten_5_E=$A63)*(Daten_5_D&lt;&gt;"")*((Daten_5_C=TRUE)+(Daten_5_C="")),ROW(Daten_5_E)-ROW('5. Abschnitt'!$E$2)+1),COLUMN(V$1))),"")</f>
        <v/>
      </c>
      <c r="Y63" s="71" t="str">
        <f t="array" ref="Y63">IFERROR(INDEX(Daten_5_D,SMALL(IF((Daten_5_E=$A63)*(Daten_5_D&lt;&gt;"")*((Daten_5_C=TRUE)+(Daten_5_C="")),ROW(Daten_5_E)-ROW('5. Abschnitt'!$E$2)+1),COLUMN(W$1))),"")</f>
        <v/>
      </c>
      <c r="Z63" s="71" t="str">
        <f t="array" ref="Z63">IFERROR(INDEX(Daten_5_D,SMALL(IF((Daten_5_E=$A63)*(Daten_5_D&lt;&gt;"")*((Daten_5_C=TRUE)+(Daten_5_C="")),ROW(Daten_5_E)-ROW('5. Abschnitt'!$E$2)+1),COLUMN(X$1))),"")</f>
        <v/>
      </c>
      <c r="AA63" s="71" t="str">
        <f t="array" ref="AA63">IFERROR(INDEX(Daten_5_D,SMALL(IF((Daten_5_E=$A63)*(Daten_5_D&lt;&gt;"")*((Daten_5_C=TRUE)+(Daten_5_C="")),ROW(Daten_5_E)-ROW('5. Abschnitt'!$E$2)+1),COLUMN(Y$1))),"")</f>
        <v/>
      </c>
      <c r="AB63" s="71" t="str">
        <f t="array" ref="AB63">IFERROR(INDEX(Daten_5_D,SMALL(IF((Daten_5_E=$A63)*(Daten_5_D&lt;&gt;"")*((Daten_5_C=TRUE)+(Daten_5_C="")),ROW(Daten_5_E)-ROW('5. Abschnitt'!$E$2)+1),COLUMN(Z$1))),"")</f>
        <v/>
      </c>
      <c r="AC63" s="71" t="str">
        <f>IF(OR(AD63=0,C63="Ihre Antwort eingeben", C63="Sonstiges (bitte eingeben)"),"Frage wurde nicht beantwortet.","")</f>
        <v>Frage wurde nicht beantwortet.</v>
      </c>
      <c r="AD63" s="103">
        <f t="array" ref="AD63">SUMPRODUCT(--(C63:AB63&lt;&gt;""))</f>
        <v>0</v>
      </c>
      <c r="AE63" s="103">
        <f t="shared" si="0"/>
        <v>1</v>
      </c>
      <c r="AF63" s="103">
        <f t="shared" si="2"/>
        <v>59</v>
      </c>
      <c r="AG63" s="103">
        <f t="shared" si="1"/>
        <v>58</v>
      </c>
      <c r="AH63" s="71" t="s">
        <v>50</v>
      </c>
      <c r="AI63" s="71" t="s">
        <v>393</v>
      </c>
    </row>
    <row r="64" spans="1:35" ht="60">
      <c r="A64" s="207" t="s">
        <v>345</v>
      </c>
      <c r="B64" s="94" t="str">
        <f>VLOOKUP(A64,Daten_5,3,FALSE)</f>
        <v>Sollte die Störung einer TE/RE/RG erkannt werden, dann muss diese entsprechend aus der Poolaggregation ausgeschlossen und nicht oder reduziert in den Summenwerten des Pools berücksichtigt werden. *</v>
      </c>
      <c r="C64" s="71" t="str">
        <f t="array" ref="C64">IFERROR(INDEX(Daten_5_D,SMALL(IF((Daten_5_E=$A64)*(Daten_5_D&lt;&gt;"")*((Daten_5_C=TRUE)+(Daten_5_C="")),ROW(Daten_5_E)-ROW('5. Abschnitt'!$E$2)+1),COLUMN(A$1))),"")</f>
        <v/>
      </c>
      <c r="D64" s="71" t="str">
        <f t="array" ref="D64">IFERROR(INDEX(Daten_5_D,SMALL(IF((Daten_5_E=$A64)*(Daten_5_D&lt;&gt;"")*((Daten_5_C=TRUE)+(Daten_5_C="")),ROW(Daten_5_E)-ROW('5. Abschnitt'!$E$2)+1),COLUMN(B$1))),"")</f>
        <v/>
      </c>
      <c r="E64" s="71" t="str">
        <f t="array" ref="E64">IFERROR(INDEX(Daten_5_D,SMALL(IF((Daten_5_E=$A64)*(Daten_5_D&lt;&gt;"")*((Daten_5_C=TRUE)+(Daten_5_C="")),ROW(Daten_5_E)-ROW('5. Abschnitt'!$E$2)+1),COLUMN(C$1))),"")</f>
        <v/>
      </c>
      <c r="F64" s="71" t="str">
        <f t="array" ref="F64">IFERROR(INDEX(Daten_5_D,SMALL(IF((Daten_5_E=$A64)*(Daten_5_D&lt;&gt;"")*((Daten_5_C=TRUE)+(Daten_5_C="")),ROW(Daten_5_E)-ROW('5. Abschnitt'!$E$2)+1),COLUMN(D$1))),"")</f>
        <v/>
      </c>
      <c r="G64" s="71" t="str">
        <f t="array" ref="G64">IFERROR(INDEX(Daten_5_D,SMALL(IF((Daten_5_E=$A64)*(Daten_5_D&lt;&gt;"")*((Daten_5_C=TRUE)+(Daten_5_C="")),ROW(Daten_5_E)-ROW('5. Abschnitt'!$E$2)+1),COLUMN(E$1))),"")</f>
        <v/>
      </c>
      <c r="H64" s="71" t="str">
        <f t="array" ref="H64">IFERROR(INDEX(Daten_5_D,SMALL(IF((Daten_5_E=$A64)*(Daten_5_D&lt;&gt;"")*((Daten_5_C=TRUE)+(Daten_5_C="")),ROW(Daten_5_E)-ROW('5. Abschnitt'!$E$2)+1),COLUMN(F$1))),"")</f>
        <v/>
      </c>
      <c r="I64" s="71" t="str">
        <f t="array" ref="I64">IFERROR(INDEX(Daten_5_D,SMALL(IF((Daten_5_E=$A64)*(Daten_5_D&lt;&gt;"")*((Daten_5_C=TRUE)+(Daten_5_C="")),ROW(Daten_5_E)-ROW('5. Abschnitt'!$E$2)+1),COLUMN(G$1))),"")</f>
        <v/>
      </c>
      <c r="J64" s="71" t="str">
        <f t="array" ref="J64">IFERROR(INDEX(Daten_5_D,SMALL(IF((Daten_5_E=$A64)*(Daten_5_D&lt;&gt;"")*((Daten_5_C=TRUE)+(Daten_5_C="")),ROW(Daten_5_E)-ROW('5. Abschnitt'!$E$2)+1),COLUMN(H$1))),"")</f>
        <v/>
      </c>
      <c r="K64" s="71" t="str">
        <f t="array" ref="K64">IFERROR(INDEX(Daten_5_D,SMALL(IF((Daten_5_E=$A64)*(Daten_5_D&lt;&gt;"")*((Daten_5_C=TRUE)+(Daten_5_C="")),ROW(Daten_5_E)-ROW('5. Abschnitt'!$E$2)+1),COLUMN(I$1))),"")</f>
        <v/>
      </c>
      <c r="L64" s="71" t="str">
        <f t="array" ref="L64">IFERROR(INDEX(Daten_5_D,SMALL(IF((Daten_5_E=$A64)*(Daten_5_D&lt;&gt;"")*((Daten_5_C=TRUE)+(Daten_5_C="")),ROW(Daten_5_E)-ROW('5. Abschnitt'!$E$2)+1),COLUMN(J$1))),"")</f>
        <v/>
      </c>
      <c r="M64" s="71" t="str">
        <f t="array" ref="M64">IFERROR(INDEX(Daten_5_D,SMALL(IF((Daten_5_E=$A64)*(Daten_5_D&lt;&gt;"")*((Daten_5_C=TRUE)+(Daten_5_C="")),ROW(Daten_5_E)-ROW('5. Abschnitt'!$E$2)+1),COLUMN(K$1))),"")</f>
        <v/>
      </c>
      <c r="N64" s="71" t="str">
        <f t="array" ref="N64">IFERROR(INDEX(Daten_5_D,SMALL(IF((Daten_5_E=$A64)*(Daten_5_D&lt;&gt;"")*((Daten_5_C=TRUE)+(Daten_5_C="")),ROW(Daten_5_E)-ROW('5. Abschnitt'!$E$2)+1),COLUMN(L$1))),"")</f>
        <v/>
      </c>
      <c r="O64" s="71" t="str">
        <f t="array" ref="O64">IFERROR(INDEX(Daten_5_D,SMALL(IF((Daten_5_E=$A64)*(Daten_5_D&lt;&gt;"")*((Daten_5_C=TRUE)+(Daten_5_C="")),ROW(Daten_5_E)-ROW('5. Abschnitt'!$E$2)+1),COLUMN(M$1))),"")</f>
        <v/>
      </c>
      <c r="P64" s="71" t="str">
        <f t="array" ref="P64">IFERROR(INDEX(Daten_5_D,SMALL(IF((Daten_5_E=$A64)*(Daten_5_D&lt;&gt;"")*((Daten_5_C=TRUE)+(Daten_5_C="")),ROW(Daten_5_E)-ROW('5. Abschnitt'!$E$2)+1),COLUMN(N$1))),"")</f>
        <v/>
      </c>
      <c r="Q64" s="71" t="str">
        <f t="array" ref="Q64">IFERROR(INDEX(Daten_5_D,SMALL(IF((Daten_5_E=$A64)*(Daten_5_D&lt;&gt;"")*((Daten_5_C=TRUE)+(Daten_5_C="")),ROW(Daten_5_E)-ROW('5. Abschnitt'!$E$2)+1),COLUMN(O$1))),"")</f>
        <v/>
      </c>
      <c r="R64" s="71" t="str">
        <f t="array" ref="R64">IFERROR(INDEX(Daten_5_D,SMALL(IF((Daten_5_E=$A64)*(Daten_5_D&lt;&gt;"")*((Daten_5_C=TRUE)+(Daten_5_C="")),ROW(Daten_5_E)-ROW('5. Abschnitt'!$E$2)+1),COLUMN(P$1))),"")</f>
        <v/>
      </c>
      <c r="S64" s="71" t="str">
        <f t="array" ref="S64">IFERROR(INDEX(Daten_5_D,SMALL(IF((Daten_5_E=$A64)*(Daten_5_D&lt;&gt;"")*((Daten_5_C=TRUE)+(Daten_5_C="")),ROW(Daten_5_E)-ROW('5. Abschnitt'!$E$2)+1),COLUMN(Q$1))),"")</f>
        <v/>
      </c>
      <c r="T64" s="71" t="str">
        <f t="array" ref="T64">IFERROR(INDEX(Daten_5_D,SMALL(IF((Daten_5_E=$A64)*(Daten_5_D&lt;&gt;"")*((Daten_5_C=TRUE)+(Daten_5_C="")),ROW(Daten_5_E)-ROW('5. Abschnitt'!$E$2)+1),COLUMN(R$1))),"")</f>
        <v/>
      </c>
      <c r="U64" s="71" t="str">
        <f t="array" ref="U64">IFERROR(INDEX(Daten_5_D,SMALL(IF((Daten_5_E=$A64)*(Daten_5_D&lt;&gt;"")*((Daten_5_C=TRUE)+(Daten_5_C="")),ROW(Daten_5_E)-ROW('5. Abschnitt'!$E$2)+1),COLUMN(S$1))),"")</f>
        <v/>
      </c>
      <c r="V64" s="71" t="str">
        <f t="array" ref="V64">IFERROR(INDEX(Daten_5_D,SMALL(IF((Daten_5_E=$A64)*(Daten_5_D&lt;&gt;"")*((Daten_5_C=TRUE)+(Daten_5_C="")),ROW(Daten_5_E)-ROW('5. Abschnitt'!$E$2)+1),COLUMN(T$1))),"")</f>
        <v/>
      </c>
      <c r="W64" s="71" t="str">
        <f t="array" ref="W64">IFERROR(INDEX(Daten_5_D,SMALL(IF((Daten_5_E=$A64)*(Daten_5_D&lt;&gt;"")*((Daten_5_C=TRUE)+(Daten_5_C="")),ROW(Daten_5_E)-ROW('5. Abschnitt'!$E$2)+1),COLUMN(U$1))),"")</f>
        <v/>
      </c>
      <c r="X64" s="71" t="str">
        <f t="array" ref="X64">IFERROR(INDEX(Daten_5_D,SMALL(IF((Daten_5_E=$A64)*(Daten_5_D&lt;&gt;"")*((Daten_5_C=TRUE)+(Daten_5_C="")),ROW(Daten_5_E)-ROW('5. Abschnitt'!$E$2)+1),COLUMN(V$1))),"")</f>
        <v/>
      </c>
      <c r="Y64" s="71" t="str">
        <f t="array" ref="Y64">IFERROR(INDEX(Daten_5_D,SMALL(IF((Daten_5_E=$A64)*(Daten_5_D&lt;&gt;"")*((Daten_5_C=TRUE)+(Daten_5_C="")),ROW(Daten_5_E)-ROW('5. Abschnitt'!$E$2)+1),COLUMN(W$1))),"")</f>
        <v/>
      </c>
      <c r="Z64" s="71" t="str">
        <f t="array" ref="Z64">IFERROR(INDEX(Daten_5_D,SMALL(IF((Daten_5_E=$A64)*(Daten_5_D&lt;&gt;"")*((Daten_5_C=TRUE)+(Daten_5_C="")),ROW(Daten_5_E)-ROW('5. Abschnitt'!$E$2)+1),COLUMN(X$1))),"")</f>
        <v/>
      </c>
      <c r="AA64" s="71" t="str">
        <f t="array" ref="AA64">IFERROR(INDEX(Daten_5_D,SMALL(IF((Daten_5_E=$A64)*(Daten_5_D&lt;&gt;"")*((Daten_5_C=TRUE)+(Daten_5_C="")),ROW(Daten_5_E)-ROW('5. Abschnitt'!$E$2)+1),COLUMN(Y$1))),"")</f>
        <v/>
      </c>
      <c r="AB64" s="71" t="str">
        <f t="array" ref="AB64">IFERROR(INDEX(Daten_5_D,SMALL(IF((Daten_5_E=$A64)*(Daten_5_D&lt;&gt;"")*((Daten_5_C=TRUE)+(Daten_5_C="")),ROW(Daten_5_E)-ROW('5. Abschnitt'!$E$2)+1),COLUMN(Z$1))),"")</f>
        <v/>
      </c>
      <c r="AC64" s="71" t="str">
        <f>IF(OR(AD64=0,C64="Ihre Antwort eingeben", C64="Sonstiges (bitte eingeben)",AD64=0),"Frage wurde nicht beantwortet",IF(AD64&gt;1, "Es darf nur eine Antwort ausgewählt werden",""))</f>
        <v>Frage wurde nicht beantwortet</v>
      </c>
      <c r="AD64" s="103">
        <f t="array" ref="AD64">SUMPRODUCT(--(C64:AB64&lt;&gt;""))</f>
        <v>0</v>
      </c>
      <c r="AE64" s="103">
        <f t="shared" si="0"/>
        <v>1</v>
      </c>
      <c r="AF64" s="103">
        <f t="shared" si="2"/>
        <v>60</v>
      </c>
      <c r="AG64" s="103">
        <f t="shared" si="1"/>
        <v>59</v>
      </c>
      <c r="AH64" s="71" t="s">
        <v>50</v>
      </c>
      <c r="AI64" s="71" t="s">
        <v>395</v>
      </c>
    </row>
    <row r="65" spans="1:35" ht="30">
      <c r="A65" s="205" t="s">
        <v>348</v>
      </c>
      <c r="B65" s="94" t="str">
        <f>VLOOKUP(A65,Daten_5,3,FALSE)</f>
        <v>Welche Maßnahmen und Instrumente setzen Sie ein, um erkannte Störungen zu beheben? *</v>
      </c>
      <c r="C65" s="71" t="str">
        <f t="array" ref="C65">IFERROR(INDEX(Daten_5_D,SMALL(IF((Daten_5_E=$A65)*(Daten_5_D&lt;&gt;"")*((Daten_5_C=TRUE)+(Daten_5_C="")),ROW(Daten_5_E)-ROW('5. Abschnitt'!$E$2)+1),COLUMN(A$1))),"")</f>
        <v/>
      </c>
      <c r="D65" s="71" t="str">
        <f t="array" ref="D65">IFERROR(INDEX(Daten_5_D,SMALL(IF((Daten_5_E=$A65)*(Daten_5_D&lt;&gt;"")*((Daten_5_C=TRUE)+(Daten_5_C="")),ROW(Daten_5_E)-ROW('5. Abschnitt'!$E$2)+1),COLUMN(B$1))),"")</f>
        <v/>
      </c>
      <c r="E65" s="71" t="str">
        <f t="array" ref="E65">IFERROR(INDEX(Daten_5_D,SMALL(IF((Daten_5_E=$A65)*(Daten_5_D&lt;&gt;"")*((Daten_5_C=TRUE)+(Daten_5_C="")),ROW(Daten_5_E)-ROW('5. Abschnitt'!$E$2)+1),COLUMN(C$1))),"")</f>
        <v/>
      </c>
      <c r="F65" s="71" t="str">
        <f t="array" ref="F65">IFERROR(INDEX(Daten_5_D,SMALL(IF((Daten_5_E=$A65)*(Daten_5_D&lt;&gt;"")*((Daten_5_C=TRUE)+(Daten_5_C="")),ROW(Daten_5_E)-ROW('5. Abschnitt'!$E$2)+1),COLUMN(D$1))),"")</f>
        <v/>
      </c>
      <c r="G65" s="71" t="str">
        <f t="array" ref="G65">IFERROR(INDEX(Daten_5_D,SMALL(IF((Daten_5_E=$A65)*(Daten_5_D&lt;&gt;"")*((Daten_5_C=TRUE)+(Daten_5_C="")),ROW(Daten_5_E)-ROW('5. Abschnitt'!$E$2)+1),COLUMN(E$1))),"")</f>
        <v/>
      </c>
      <c r="H65" s="71" t="str">
        <f t="array" ref="H65">IFERROR(INDEX(Daten_5_D,SMALL(IF((Daten_5_E=$A65)*(Daten_5_D&lt;&gt;"")*((Daten_5_C=TRUE)+(Daten_5_C="")),ROW(Daten_5_E)-ROW('5. Abschnitt'!$E$2)+1),COLUMN(F$1))),"")</f>
        <v/>
      </c>
      <c r="I65" s="71" t="str">
        <f t="array" ref="I65">IFERROR(INDEX(Daten_5_D,SMALL(IF((Daten_5_E=$A65)*(Daten_5_D&lt;&gt;"")*((Daten_5_C=TRUE)+(Daten_5_C="")),ROW(Daten_5_E)-ROW('5. Abschnitt'!$E$2)+1),COLUMN(G$1))),"")</f>
        <v/>
      </c>
      <c r="J65" s="71" t="str">
        <f t="array" ref="J65">IFERROR(INDEX(Daten_5_D,SMALL(IF((Daten_5_E=$A65)*(Daten_5_D&lt;&gt;"")*((Daten_5_C=TRUE)+(Daten_5_C="")),ROW(Daten_5_E)-ROW('5. Abschnitt'!$E$2)+1),COLUMN(H$1))),"")</f>
        <v/>
      </c>
      <c r="K65" s="71" t="str">
        <f t="array" ref="K65">IFERROR(INDEX(Daten_5_D,SMALL(IF((Daten_5_E=$A65)*(Daten_5_D&lt;&gt;"")*((Daten_5_C=TRUE)+(Daten_5_C="")),ROW(Daten_5_E)-ROW('5. Abschnitt'!$E$2)+1),COLUMN(I$1))),"")</f>
        <v/>
      </c>
      <c r="L65" s="71" t="str">
        <f t="array" ref="L65">IFERROR(INDEX(Daten_5_D,SMALL(IF((Daten_5_E=$A65)*(Daten_5_D&lt;&gt;"")*((Daten_5_C=TRUE)+(Daten_5_C="")),ROW(Daten_5_E)-ROW('5. Abschnitt'!$E$2)+1),COLUMN(J$1))),"")</f>
        <v/>
      </c>
      <c r="M65" s="71" t="str">
        <f t="array" ref="M65">IFERROR(INDEX(Daten_5_D,SMALL(IF((Daten_5_E=$A65)*(Daten_5_D&lt;&gt;"")*((Daten_5_C=TRUE)+(Daten_5_C="")),ROW(Daten_5_E)-ROW('5. Abschnitt'!$E$2)+1),COLUMN(K$1))),"")</f>
        <v/>
      </c>
      <c r="N65" s="71" t="str">
        <f t="array" ref="N65">IFERROR(INDEX(Daten_5_D,SMALL(IF((Daten_5_E=$A65)*(Daten_5_D&lt;&gt;"")*((Daten_5_C=TRUE)+(Daten_5_C="")),ROW(Daten_5_E)-ROW('5. Abschnitt'!$E$2)+1),COLUMN(L$1))),"")</f>
        <v/>
      </c>
      <c r="O65" s="71" t="str">
        <f t="array" ref="O65">IFERROR(INDEX(Daten_5_D,SMALL(IF((Daten_5_E=$A65)*(Daten_5_D&lt;&gt;"")*((Daten_5_C=TRUE)+(Daten_5_C="")),ROW(Daten_5_E)-ROW('5. Abschnitt'!$E$2)+1),COLUMN(M$1))),"")</f>
        <v/>
      </c>
      <c r="P65" s="71" t="str">
        <f t="array" ref="P65">IFERROR(INDEX(Daten_5_D,SMALL(IF((Daten_5_E=$A65)*(Daten_5_D&lt;&gt;"")*((Daten_5_C=TRUE)+(Daten_5_C="")),ROW(Daten_5_E)-ROW('5. Abschnitt'!$E$2)+1),COLUMN(N$1))),"")</f>
        <v/>
      </c>
      <c r="Q65" s="71" t="str">
        <f t="array" ref="Q65">IFERROR(INDEX(Daten_5_D,SMALL(IF((Daten_5_E=$A65)*(Daten_5_D&lt;&gt;"")*((Daten_5_C=TRUE)+(Daten_5_C="")),ROW(Daten_5_E)-ROW('5. Abschnitt'!$E$2)+1),COLUMN(O$1))),"")</f>
        <v/>
      </c>
      <c r="R65" s="71" t="str">
        <f t="array" ref="R65">IFERROR(INDEX(Daten_5_D,SMALL(IF((Daten_5_E=$A65)*(Daten_5_D&lt;&gt;"")*((Daten_5_C=TRUE)+(Daten_5_C="")),ROW(Daten_5_E)-ROW('5. Abschnitt'!$E$2)+1),COLUMN(P$1))),"")</f>
        <v/>
      </c>
      <c r="S65" s="71" t="str">
        <f t="array" ref="S65">IFERROR(INDEX(Daten_5_D,SMALL(IF((Daten_5_E=$A65)*(Daten_5_D&lt;&gt;"")*((Daten_5_C=TRUE)+(Daten_5_C="")),ROW(Daten_5_E)-ROW('5. Abschnitt'!$E$2)+1),COLUMN(Q$1))),"")</f>
        <v/>
      </c>
      <c r="T65" s="71" t="str">
        <f t="array" ref="T65">IFERROR(INDEX(Daten_5_D,SMALL(IF((Daten_5_E=$A65)*(Daten_5_D&lt;&gt;"")*((Daten_5_C=TRUE)+(Daten_5_C="")),ROW(Daten_5_E)-ROW('5. Abschnitt'!$E$2)+1),COLUMN(R$1))),"")</f>
        <v/>
      </c>
      <c r="U65" s="71" t="str">
        <f t="array" ref="U65">IFERROR(INDEX(Daten_5_D,SMALL(IF((Daten_5_E=$A65)*(Daten_5_D&lt;&gt;"")*((Daten_5_C=TRUE)+(Daten_5_C="")),ROW(Daten_5_E)-ROW('5. Abschnitt'!$E$2)+1),COLUMN(S$1))),"")</f>
        <v/>
      </c>
      <c r="V65" s="71" t="str">
        <f t="array" ref="V65">IFERROR(INDEX(Daten_5_D,SMALL(IF((Daten_5_E=$A65)*(Daten_5_D&lt;&gt;"")*((Daten_5_C=TRUE)+(Daten_5_C="")),ROW(Daten_5_E)-ROW('5. Abschnitt'!$E$2)+1),COLUMN(T$1))),"")</f>
        <v/>
      </c>
      <c r="W65" s="71" t="str">
        <f t="array" ref="W65">IFERROR(INDEX(Daten_5_D,SMALL(IF((Daten_5_E=$A65)*(Daten_5_D&lt;&gt;"")*((Daten_5_C=TRUE)+(Daten_5_C="")),ROW(Daten_5_E)-ROW('5. Abschnitt'!$E$2)+1),COLUMN(U$1))),"")</f>
        <v/>
      </c>
      <c r="X65" s="71" t="str">
        <f t="array" ref="X65">IFERROR(INDEX(Daten_5_D,SMALL(IF((Daten_5_E=$A65)*(Daten_5_D&lt;&gt;"")*((Daten_5_C=TRUE)+(Daten_5_C="")),ROW(Daten_5_E)-ROW('5. Abschnitt'!$E$2)+1),COLUMN(V$1))),"")</f>
        <v/>
      </c>
      <c r="Y65" s="71" t="str">
        <f t="array" ref="Y65">IFERROR(INDEX(Daten_5_D,SMALL(IF((Daten_5_E=$A65)*(Daten_5_D&lt;&gt;"")*((Daten_5_C=TRUE)+(Daten_5_C="")),ROW(Daten_5_E)-ROW('5. Abschnitt'!$E$2)+1),COLUMN(W$1))),"")</f>
        <v/>
      </c>
      <c r="Z65" s="71" t="str">
        <f t="array" ref="Z65">IFERROR(INDEX(Daten_5_D,SMALL(IF((Daten_5_E=$A65)*(Daten_5_D&lt;&gt;"")*((Daten_5_C=TRUE)+(Daten_5_C="")),ROW(Daten_5_E)-ROW('5. Abschnitt'!$E$2)+1),COLUMN(X$1))),"")</f>
        <v/>
      </c>
      <c r="AA65" s="71" t="str">
        <f t="array" ref="AA65">IFERROR(INDEX(Daten_5_D,SMALL(IF((Daten_5_E=$A65)*(Daten_5_D&lt;&gt;"")*((Daten_5_C=TRUE)+(Daten_5_C="")),ROW(Daten_5_E)-ROW('5. Abschnitt'!$E$2)+1),COLUMN(Y$1))),"")</f>
        <v/>
      </c>
      <c r="AB65" s="71" t="str">
        <f t="array" ref="AB65">IFERROR(INDEX(Daten_5_D,SMALL(IF((Daten_5_E=$A65)*(Daten_5_D&lt;&gt;"")*((Daten_5_C=TRUE)+(Daten_5_C="")),ROW(Daten_5_E)-ROW('5. Abschnitt'!$E$2)+1),COLUMN(Z$1))),"")</f>
        <v/>
      </c>
      <c r="AC65" s="71" t="str">
        <f>IF(OR(AD65=0,C65="Ihre Antwort eingeben", C65="Sonstiges (bitte eingeben)"),"Frage wurde nicht beantwortet.","")</f>
        <v>Frage wurde nicht beantwortet.</v>
      </c>
      <c r="AD65" s="103">
        <f t="array" ref="AD65">SUMPRODUCT(--(C65:AB65&lt;&gt;""))</f>
        <v>0</v>
      </c>
      <c r="AE65" s="103">
        <f t="shared" si="0"/>
        <v>1</v>
      </c>
      <c r="AF65" s="103">
        <f t="shared" si="2"/>
        <v>61</v>
      </c>
      <c r="AG65" s="103">
        <f t="shared" si="1"/>
        <v>60</v>
      </c>
      <c r="AH65" s="71" t="s">
        <v>50</v>
      </c>
      <c r="AI65" s="71" t="s">
        <v>393</v>
      </c>
    </row>
    <row r="66" spans="1:35" ht="45">
      <c r="A66" s="205" t="s">
        <v>354</v>
      </c>
      <c r="B66" s="94" t="str">
        <f>VLOOKUP(A66,Daten_5,3,FALSE)</f>
        <v>Nach welchen Kriterien entscheiden Sie, ob eine entstörte Anlage wieder in den Pool aufgenommen und erneut zur Vermarktung zugelassen wird? *</v>
      </c>
      <c r="C66" s="71" t="str">
        <f t="array" ref="C66">IFERROR(INDEX(Daten_5_D,SMALL(IF((Daten_5_E=$A66)*(Daten_5_D&lt;&gt;"")*((Daten_5_C=TRUE)+(Daten_5_C="")),ROW(Daten_5_E)-ROW('5. Abschnitt'!$E$2)+1),COLUMN(A$1))),"")</f>
        <v/>
      </c>
      <c r="D66" s="71" t="str">
        <f t="array" ref="D66">IFERROR(INDEX(Daten_5_D,SMALL(IF((Daten_5_E=$A66)*(Daten_5_D&lt;&gt;"")*((Daten_5_C=TRUE)+(Daten_5_C="")),ROW(Daten_5_E)-ROW('5. Abschnitt'!$E$2)+1),COLUMN(B$1))),"")</f>
        <v/>
      </c>
      <c r="E66" s="71" t="str">
        <f t="array" ref="E66">IFERROR(INDEX(Daten_5_D,SMALL(IF((Daten_5_E=$A66)*(Daten_5_D&lt;&gt;"")*((Daten_5_C=TRUE)+(Daten_5_C="")),ROW(Daten_5_E)-ROW('5. Abschnitt'!$E$2)+1),COLUMN(C$1))),"")</f>
        <v/>
      </c>
      <c r="F66" s="71" t="str">
        <f t="array" ref="F66">IFERROR(INDEX(Daten_5_D,SMALL(IF((Daten_5_E=$A66)*(Daten_5_D&lt;&gt;"")*((Daten_5_C=TRUE)+(Daten_5_C="")),ROW(Daten_5_E)-ROW('5. Abschnitt'!$E$2)+1),COLUMN(D$1))),"")</f>
        <v/>
      </c>
      <c r="G66" s="71" t="str">
        <f t="array" ref="G66">IFERROR(INDEX(Daten_5_D,SMALL(IF((Daten_5_E=$A66)*(Daten_5_D&lt;&gt;"")*((Daten_5_C=TRUE)+(Daten_5_C="")),ROW(Daten_5_E)-ROW('5. Abschnitt'!$E$2)+1),COLUMN(E$1))),"")</f>
        <v/>
      </c>
      <c r="H66" s="71" t="str">
        <f t="array" ref="H66">IFERROR(INDEX(Daten_5_D,SMALL(IF((Daten_5_E=$A66)*(Daten_5_D&lt;&gt;"")*((Daten_5_C=TRUE)+(Daten_5_C="")),ROW(Daten_5_E)-ROW('5. Abschnitt'!$E$2)+1),COLUMN(F$1))),"")</f>
        <v/>
      </c>
      <c r="I66" s="71" t="str">
        <f t="array" ref="I66">IFERROR(INDEX(Daten_5_D,SMALL(IF((Daten_5_E=$A66)*(Daten_5_D&lt;&gt;"")*((Daten_5_C=TRUE)+(Daten_5_C="")),ROW(Daten_5_E)-ROW('5. Abschnitt'!$E$2)+1),COLUMN(G$1))),"")</f>
        <v/>
      </c>
      <c r="J66" s="71" t="str">
        <f t="array" ref="J66">IFERROR(INDEX(Daten_5_D,SMALL(IF((Daten_5_E=$A66)*(Daten_5_D&lt;&gt;"")*((Daten_5_C=TRUE)+(Daten_5_C="")),ROW(Daten_5_E)-ROW('5. Abschnitt'!$E$2)+1),COLUMN(H$1))),"")</f>
        <v/>
      </c>
      <c r="K66" s="71" t="str">
        <f t="array" ref="K66">IFERROR(INDEX(Daten_5_D,SMALL(IF((Daten_5_E=$A66)*(Daten_5_D&lt;&gt;"")*((Daten_5_C=TRUE)+(Daten_5_C="")),ROW(Daten_5_E)-ROW('5. Abschnitt'!$E$2)+1),COLUMN(I$1))),"")</f>
        <v/>
      </c>
      <c r="L66" s="71" t="str">
        <f t="array" ref="L66">IFERROR(INDEX(Daten_5_D,SMALL(IF((Daten_5_E=$A66)*(Daten_5_D&lt;&gt;"")*((Daten_5_C=TRUE)+(Daten_5_C="")),ROW(Daten_5_E)-ROW('5. Abschnitt'!$E$2)+1),COLUMN(J$1))),"")</f>
        <v/>
      </c>
      <c r="M66" s="71" t="str">
        <f t="array" ref="M66">IFERROR(INDEX(Daten_5_D,SMALL(IF((Daten_5_E=$A66)*(Daten_5_D&lt;&gt;"")*((Daten_5_C=TRUE)+(Daten_5_C="")),ROW(Daten_5_E)-ROW('5. Abschnitt'!$E$2)+1),COLUMN(K$1))),"")</f>
        <v/>
      </c>
      <c r="N66" s="71" t="str">
        <f t="array" ref="N66">IFERROR(INDEX(Daten_5_D,SMALL(IF((Daten_5_E=$A66)*(Daten_5_D&lt;&gt;"")*((Daten_5_C=TRUE)+(Daten_5_C="")),ROW(Daten_5_E)-ROW('5. Abschnitt'!$E$2)+1),COLUMN(L$1))),"")</f>
        <v/>
      </c>
      <c r="O66" s="71" t="str">
        <f t="array" ref="O66">IFERROR(INDEX(Daten_5_D,SMALL(IF((Daten_5_E=$A66)*(Daten_5_D&lt;&gt;"")*((Daten_5_C=TRUE)+(Daten_5_C="")),ROW(Daten_5_E)-ROW('5. Abschnitt'!$E$2)+1),COLUMN(M$1))),"")</f>
        <v/>
      </c>
      <c r="P66" s="71" t="str">
        <f t="array" ref="P66">IFERROR(INDEX(Daten_5_D,SMALL(IF((Daten_5_E=$A66)*(Daten_5_D&lt;&gt;"")*((Daten_5_C=TRUE)+(Daten_5_C="")),ROW(Daten_5_E)-ROW('5. Abschnitt'!$E$2)+1),COLUMN(N$1))),"")</f>
        <v/>
      </c>
      <c r="Q66" s="71" t="str">
        <f t="array" ref="Q66">IFERROR(INDEX(Daten_5_D,SMALL(IF((Daten_5_E=$A66)*(Daten_5_D&lt;&gt;"")*((Daten_5_C=TRUE)+(Daten_5_C="")),ROW(Daten_5_E)-ROW('5. Abschnitt'!$E$2)+1),COLUMN(O$1))),"")</f>
        <v/>
      </c>
      <c r="R66" s="71" t="str">
        <f t="array" ref="R66">IFERROR(INDEX(Daten_5_D,SMALL(IF((Daten_5_E=$A66)*(Daten_5_D&lt;&gt;"")*((Daten_5_C=TRUE)+(Daten_5_C="")),ROW(Daten_5_E)-ROW('5. Abschnitt'!$E$2)+1),COLUMN(P$1))),"")</f>
        <v/>
      </c>
      <c r="S66" s="71" t="str">
        <f t="array" ref="S66">IFERROR(INDEX(Daten_5_D,SMALL(IF((Daten_5_E=$A66)*(Daten_5_D&lt;&gt;"")*((Daten_5_C=TRUE)+(Daten_5_C="")),ROW(Daten_5_E)-ROW('5. Abschnitt'!$E$2)+1),COLUMN(Q$1))),"")</f>
        <v/>
      </c>
      <c r="T66" s="71" t="str">
        <f t="array" ref="T66">IFERROR(INDEX(Daten_5_D,SMALL(IF((Daten_5_E=$A66)*(Daten_5_D&lt;&gt;"")*((Daten_5_C=TRUE)+(Daten_5_C="")),ROW(Daten_5_E)-ROW('5. Abschnitt'!$E$2)+1),COLUMN(R$1))),"")</f>
        <v/>
      </c>
      <c r="U66" s="71" t="str">
        <f t="array" ref="U66">IFERROR(INDEX(Daten_5_D,SMALL(IF((Daten_5_E=$A66)*(Daten_5_D&lt;&gt;"")*((Daten_5_C=TRUE)+(Daten_5_C="")),ROW(Daten_5_E)-ROW('5. Abschnitt'!$E$2)+1),COLUMN(S$1))),"")</f>
        <v/>
      </c>
      <c r="V66" s="71" t="str">
        <f t="array" ref="V66">IFERROR(INDEX(Daten_5_D,SMALL(IF((Daten_5_E=$A66)*(Daten_5_D&lt;&gt;"")*((Daten_5_C=TRUE)+(Daten_5_C="")),ROW(Daten_5_E)-ROW('5. Abschnitt'!$E$2)+1),COLUMN(T$1))),"")</f>
        <v/>
      </c>
      <c r="W66" s="71" t="str">
        <f t="array" ref="W66">IFERROR(INDEX(Daten_5_D,SMALL(IF((Daten_5_E=$A66)*(Daten_5_D&lt;&gt;"")*((Daten_5_C=TRUE)+(Daten_5_C="")),ROW(Daten_5_E)-ROW('5. Abschnitt'!$E$2)+1),COLUMN(U$1))),"")</f>
        <v/>
      </c>
      <c r="X66" s="71" t="str">
        <f t="array" ref="X66">IFERROR(INDEX(Daten_5_D,SMALL(IF((Daten_5_E=$A66)*(Daten_5_D&lt;&gt;"")*((Daten_5_C=TRUE)+(Daten_5_C="")),ROW(Daten_5_E)-ROW('5. Abschnitt'!$E$2)+1),COLUMN(V$1))),"")</f>
        <v/>
      </c>
      <c r="Y66" s="71" t="str">
        <f t="array" ref="Y66">IFERROR(INDEX(Daten_5_D,SMALL(IF((Daten_5_E=$A66)*(Daten_5_D&lt;&gt;"")*((Daten_5_C=TRUE)+(Daten_5_C="")),ROW(Daten_5_E)-ROW('5. Abschnitt'!$E$2)+1),COLUMN(W$1))),"")</f>
        <v/>
      </c>
      <c r="Z66" s="71" t="str">
        <f t="array" ref="Z66">IFERROR(INDEX(Daten_5_D,SMALL(IF((Daten_5_E=$A66)*(Daten_5_D&lt;&gt;"")*((Daten_5_C=TRUE)+(Daten_5_C="")),ROW(Daten_5_E)-ROW('5. Abschnitt'!$E$2)+1),COLUMN(X$1))),"")</f>
        <v/>
      </c>
      <c r="AA66" s="71" t="str">
        <f t="array" ref="AA66">IFERROR(INDEX(Daten_5_D,SMALL(IF((Daten_5_E=$A66)*(Daten_5_D&lt;&gt;"")*((Daten_5_C=TRUE)+(Daten_5_C="")),ROW(Daten_5_E)-ROW('5. Abschnitt'!$E$2)+1),COLUMN(Y$1))),"")</f>
        <v/>
      </c>
      <c r="AB66" s="71" t="str">
        <f t="array" ref="AB66">IFERROR(INDEX(Daten_5_D,SMALL(IF((Daten_5_E=$A66)*(Daten_5_D&lt;&gt;"")*((Daten_5_C=TRUE)+(Daten_5_C="")),ROW(Daten_5_E)-ROW('5. Abschnitt'!$E$2)+1),COLUMN(Z$1))),"")</f>
        <v/>
      </c>
      <c r="AC66" s="71" t="str">
        <f>IF(OR(AD66=0,C66="Ihre Antwort eingeben", C66="Sonstiges (bitte eingeben)"),"Frage wurde nicht beantwortet.","")</f>
        <v>Frage wurde nicht beantwortet.</v>
      </c>
      <c r="AD66" s="103">
        <f t="array" ref="AD66">SUMPRODUCT(--(C66:AB66&lt;&gt;""))</f>
        <v>0</v>
      </c>
      <c r="AE66" s="103">
        <f t="shared" si="0"/>
        <v>1</v>
      </c>
      <c r="AF66" s="103">
        <f t="shared" si="2"/>
        <v>62</v>
      </c>
      <c r="AG66" s="103">
        <f t="shared" si="1"/>
        <v>61</v>
      </c>
      <c r="AH66" s="71" t="s">
        <v>50</v>
      </c>
      <c r="AI66" s="71" t="s">
        <v>393</v>
      </c>
    </row>
    <row r="67" spans="1:35" ht="30">
      <c r="A67" s="208" t="s">
        <v>363</v>
      </c>
      <c r="B67" s="94" t="str">
        <f>VLOOKUP(A67,Daten_5,3,FALSE)</f>
        <v>Bitte geben Sie im zutreffenden Fall den Wert für XX in Minuten an.  *</v>
      </c>
      <c r="C67" s="71" t="str">
        <f t="array" ref="C67">IFERROR(INDEX(Daten_5_D,SMALL(IF((Daten_5_E=$A67)*(Daten_5_D&lt;&gt;"")*((Daten_5_C=TRUE)+(Daten_5_C="")),ROW(Daten_5_E)-ROW('5. Abschnitt'!$E$2)+1),COLUMN(A$1))),"")</f>
        <v>Ihre Antwort eingeben</v>
      </c>
      <c r="D67" s="71" t="str">
        <f t="array" ref="D67">IFERROR(INDEX(Daten_5_D,SMALL(IF((Daten_5_E=$A67)*(Daten_5_D&lt;&gt;"")*((Daten_5_C=TRUE)+(Daten_5_C="")),ROW(Daten_5_E)-ROW('5. Abschnitt'!$E$2)+1),COLUMN(B$1))),"")</f>
        <v/>
      </c>
      <c r="E67" s="71" t="str">
        <f t="array" ref="E67">IFERROR(INDEX(Daten_5_D,SMALL(IF((Daten_5_E=$A67)*(Daten_5_D&lt;&gt;"")*((Daten_5_C=TRUE)+(Daten_5_C="")),ROW(Daten_5_E)-ROW('5. Abschnitt'!$E$2)+1),COLUMN(C$1))),"")</f>
        <v/>
      </c>
      <c r="F67" s="71" t="str">
        <f t="array" ref="F67">IFERROR(INDEX(Daten_5_D,SMALL(IF((Daten_5_E=$A67)*(Daten_5_D&lt;&gt;"")*((Daten_5_C=TRUE)+(Daten_5_C="")),ROW(Daten_5_E)-ROW('5. Abschnitt'!$E$2)+1),COLUMN(D$1))),"")</f>
        <v/>
      </c>
      <c r="G67" s="71" t="str">
        <f t="array" ref="G67">IFERROR(INDEX(Daten_5_D,SMALL(IF((Daten_5_E=$A67)*(Daten_5_D&lt;&gt;"")*((Daten_5_C=TRUE)+(Daten_5_C="")),ROW(Daten_5_E)-ROW('5. Abschnitt'!$E$2)+1),COLUMN(E$1))),"")</f>
        <v/>
      </c>
      <c r="H67" s="71" t="str">
        <f t="array" ref="H67">IFERROR(INDEX(Daten_5_D,SMALL(IF((Daten_5_E=$A67)*(Daten_5_D&lt;&gt;"")*((Daten_5_C=TRUE)+(Daten_5_C="")),ROW(Daten_5_E)-ROW('5. Abschnitt'!$E$2)+1),COLUMN(F$1))),"")</f>
        <v/>
      </c>
      <c r="I67" s="71" t="str">
        <f t="array" ref="I67">IFERROR(INDEX(Daten_5_D,SMALL(IF((Daten_5_E=$A67)*(Daten_5_D&lt;&gt;"")*((Daten_5_C=TRUE)+(Daten_5_C="")),ROW(Daten_5_E)-ROW('5. Abschnitt'!$E$2)+1),COLUMN(G$1))),"")</f>
        <v/>
      </c>
      <c r="J67" s="71" t="str">
        <f t="array" ref="J67">IFERROR(INDEX(Daten_5_D,SMALL(IF((Daten_5_E=$A67)*(Daten_5_D&lt;&gt;"")*((Daten_5_C=TRUE)+(Daten_5_C="")),ROW(Daten_5_E)-ROW('5. Abschnitt'!$E$2)+1),COLUMN(H$1))),"")</f>
        <v/>
      </c>
      <c r="K67" s="71" t="str">
        <f t="array" ref="K67">IFERROR(INDEX(Daten_5_D,SMALL(IF((Daten_5_E=$A67)*(Daten_5_D&lt;&gt;"")*((Daten_5_C=TRUE)+(Daten_5_C="")),ROW(Daten_5_E)-ROW('5. Abschnitt'!$E$2)+1),COLUMN(I$1))),"")</f>
        <v/>
      </c>
      <c r="L67" s="71" t="str">
        <f t="array" ref="L67">IFERROR(INDEX(Daten_5_D,SMALL(IF((Daten_5_E=$A67)*(Daten_5_D&lt;&gt;"")*((Daten_5_C=TRUE)+(Daten_5_C="")),ROW(Daten_5_E)-ROW('5. Abschnitt'!$E$2)+1),COLUMN(J$1))),"")</f>
        <v/>
      </c>
      <c r="M67" s="71" t="str">
        <f t="array" ref="M67">IFERROR(INDEX(Daten_5_D,SMALL(IF((Daten_5_E=$A67)*(Daten_5_D&lt;&gt;"")*((Daten_5_C=TRUE)+(Daten_5_C="")),ROW(Daten_5_E)-ROW('5. Abschnitt'!$E$2)+1),COLUMN(K$1))),"")</f>
        <v/>
      </c>
      <c r="N67" s="71" t="str">
        <f t="array" ref="N67">IFERROR(INDEX(Daten_5_D,SMALL(IF((Daten_5_E=$A67)*(Daten_5_D&lt;&gt;"")*((Daten_5_C=TRUE)+(Daten_5_C="")),ROW(Daten_5_E)-ROW('5. Abschnitt'!$E$2)+1),COLUMN(L$1))),"")</f>
        <v/>
      </c>
      <c r="O67" s="71" t="str">
        <f t="array" ref="O67">IFERROR(INDEX(Daten_5_D,SMALL(IF((Daten_5_E=$A67)*(Daten_5_D&lt;&gt;"")*((Daten_5_C=TRUE)+(Daten_5_C="")),ROW(Daten_5_E)-ROW('5. Abschnitt'!$E$2)+1),COLUMN(M$1))),"")</f>
        <v/>
      </c>
      <c r="P67" s="71" t="str">
        <f t="array" ref="P67">IFERROR(INDEX(Daten_5_D,SMALL(IF((Daten_5_E=$A67)*(Daten_5_D&lt;&gt;"")*((Daten_5_C=TRUE)+(Daten_5_C="")),ROW(Daten_5_E)-ROW('5. Abschnitt'!$E$2)+1),COLUMN(N$1))),"")</f>
        <v/>
      </c>
      <c r="Q67" s="71" t="str">
        <f t="array" ref="Q67">IFERROR(INDEX(Daten_5_D,SMALL(IF((Daten_5_E=$A67)*(Daten_5_D&lt;&gt;"")*((Daten_5_C=TRUE)+(Daten_5_C="")),ROW(Daten_5_E)-ROW('5. Abschnitt'!$E$2)+1),COLUMN(O$1))),"")</f>
        <v/>
      </c>
      <c r="R67" s="71" t="str">
        <f t="array" ref="R67">IFERROR(INDEX(Daten_5_D,SMALL(IF((Daten_5_E=$A67)*(Daten_5_D&lt;&gt;"")*((Daten_5_C=TRUE)+(Daten_5_C="")),ROW(Daten_5_E)-ROW('5. Abschnitt'!$E$2)+1),COLUMN(P$1))),"")</f>
        <v/>
      </c>
      <c r="S67" s="71" t="str">
        <f t="array" ref="S67">IFERROR(INDEX(Daten_5_D,SMALL(IF((Daten_5_E=$A67)*(Daten_5_D&lt;&gt;"")*((Daten_5_C=TRUE)+(Daten_5_C="")),ROW(Daten_5_E)-ROW('5. Abschnitt'!$E$2)+1),COLUMN(Q$1))),"")</f>
        <v/>
      </c>
      <c r="T67" s="71" t="str">
        <f t="array" ref="T67">IFERROR(INDEX(Daten_5_D,SMALL(IF((Daten_5_E=$A67)*(Daten_5_D&lt;&gt;"")*((Daten_5_C=TRUE)+(Daten_5_C="")),ROW(Daten_5_E)-ROW('5. Abschnitt'!$E$2)+1),COLUMN(R$1))),"")</f>
        <v/>
      </c>
      <c r="U67" s="71" t="str">
        <f t="array" ref="U67">IFERROR(INDEX(Daten_5_D,SMALL(IF((Daten_5_E=$A67)*(Daten_5_D&lt;&gt;"")*((Daten_5_C=TRUE)+(Daten_5_C="")),ROW(Daten_5_E)-ROW('5. Abschnitt'!$E$2)+1),COLUMN(S$1))),"")</f>
        <v/>
      </c>
      <c r="V67" s="71" t="str">
        <f t="array" ref="V67">IFERROR(INDEX(Daten_5_D,SMALL(IF((Daten_5_E=$A67)*(Daten_5_D&lt;&gt;"")*((Daten_5_C=TRUE)+(Daten_5_C="")),ROW(Daten_5_E)-ROW('5. Abschnitt'!$E$2)+1),COLUMN(T$1))),"")</f>
        <v/>
      </c>
      <c r="W67" s="71" t="str">
        <f t="array" ref="W67">IFERROR(INDEX(Daten_5_D,SMALL(IF((Daten_5_E=$A67)*(Daten_5_D&lt;&gt;"")*((Daten_5_C=TRUE)+(Daten_5_C="")),ROW(Daten_5_E)-ROW('5. Abschnitt'!$E$2)+1),COLUMN(U$1))),"")</f>
        <v/>
      </c>
      <c r="X67" s="71" t="str">
        <f t="array" ref="X67">IFERROR(INDEX(Daten_5_D,SMALL(IF((Daten_5_E=$A67)*(Daten_5_D&lt;&gt;"")*((Daten_5_C=TRUE)+(Daten_5_C="")),ROW(Daten_5_E)-ROW('5. Abschnitt'!$E$2)+1),COLUMN(V$1))),"")</f>
        <v/>
      </c>
      <c r="Y67" s="71" t="str">
        <f t="array" ref="Y67">IFERROR(INDEX(Daten_5_D,SMALL(IF((Daten_5_E=$A67)*(Daten_5_D&lt;&gt;"")*((Daten_5_C=TRUE)+(Daten_5_C="")),ROW(Daten_5_E)-ROW('5. Abschnitt'!$E$2)+1),COLUMN(W$1))),"")</f>
        <v/>
      </c>
      <c r="Z67" s="71" t="str">
        <f t="array" ref="Z67">IFERROR(INDEX(Daten_5_D,SMALL(IF((Daten_5_E=$A67)*(Daten_5_D&lt;&gt;"")*((Daten_5_C=TRUE)+(Daten_5_C="")),ROW(Daten_5_E)-ROW('5. Abschnitt'!$E$2)+1),COLUMN(X$1))),"")</f>
        <v/>
      </c>
      <c r="AA67" s="71" t="str">
        <f t="array" ref="AA67">IFERROR(INDEX(Daten_5_D,SMALL(IF((Daten_5_E=$A67)*(Daten_5_D&lt;&gt;"")*((Daten_5_C=TRUE)+(Daten_5_C="")),ROW(Daten_5_E)-ROW('5. Abschnitt'!$E$2)+1),COLUMN(Y$1))),"")</f>
        <v/>
      </c>
      <c r="AB67" s="71" t="str">
        <f t="array" ref="AB67">IFERROR(INDEX(Daten_5_D,SMALL(IF((Daten_5_E=$A67)*(Daten_5_D&lt;&gt;"")*((Daten_5_C=TRUE)+(Daten_5_C="")),ROW(Daten_5_E)-ROW('5. Abschnitt'!$E$2)+1),COLUMN(Z$1))),"")</f>
        <v/>
      </c>
      <c r="AC67" s="71" t="str">
        <f>"Hinweis: Verzweigung zur vorherigen Frage"</f>
        <v>Hinweis: Verzweigung zur vorherigen Frage</v>
      </c>
      <c r="AD67" s="103">
        <f t="array" ref="AD67">SUMPRODUCT(--(C67:AB67&lt;&gt;""))</f>
        <v>1</v>
      </c>
      <c r="AE67" s="103">
        <f t="shared" si="0"/>
        <v>1</v>
      </c>
      <c r="AF67" s="103">
        <f t="shared" si="2"/>
        <v>63</v>
      </c>
      <c r="AG67" s="103">
        <f t="shared" si="1"/>
        <v>62</v>
      </c>
      <c r="AH67" s="71" t="s">
        <v>50</v>
      </c>
      <c r="AI67" s="71" t="s">
        <v>396</v>
      </c>
    </row>
    <row r="68" spans="1:35" ht="30">
      <c r="A68" s="208" t="s">
        <v>365</v>
      </c>
      <c r="B68" s="94" t="str">
        <f>VLOOKUP(A68,Daten_5,3,FALSE)</f>
        <v>Bitte geben Sie im zutreffenden Fall den Wert für YY in Minuten an.  *</v>
      </c>
      <c r="C68" s="71" t="str">
        <f t="array" ref="C68">IFERROR(INDEX(Daten_5_D,SMALL(IF((Daten_5_E=$A68)*(Daten_5_D&lt;&gt;"")*((Daten_5_C=TRUE)+(Daten_5_C="")),ROW(Daten_5_E)-ROW('5. Abschnitt'!$E$2)+1),COLUMN(A$1))),"")</f>
        <v>Ihre Antwort eingeben</v>
      </c>
      <c r="D68" s="71" t="str">
        <f t="array" ref="D68">IFERROR(INDEX(Daten_5_D,SMALL(IF((Daten_5_E=$A68)*(Daten_5_D&lt;&gt;"")*((Daten_5_C=TRUE)+(Daten_5_C="")),ROW(Daten_5_E)-ROW('5. Abschnitt'!$E$2)+1),COLUMN(B$1))),"")</f>
        <v/>
      </c>
      <c r="E68" s="71" t="str">
        <f t="array" ref="E68">IFERROR(INDEX(Daten_5_D,SMALL(IF((Daten_5_E=$A68)*(Daten_5_D&lt;&gt;"")*((Daten_5_C=TRUE)+(Daten_5_C="")),ROW(Daten_5_E)-ROW('5. Abschnitt'!$E$2)+1),COLUMN(C$1))),"")</f>
        <v/>
      </c>
      <c r="F68" s="71" t="str">
        <f t="array" ref="F68">IFERROR(INDEX(Daten_5_D,SMALL(IF((Daten_5_E=$A68)*(Daten_5_D&lt;&gt;"")*((Daten_5_C=TRUE)+(Daten_5_C="")),ROW(Daten_5_E)-ROW('5. Abschnitt'!$E$2)+1),COLUMN(D$1))),"")</f>
        <v/>
      </c>
      <c r="G68" s="71" t="str">
        <f t="array" ref="G68">IFERROR(INDEX(Daten_5_D,SMALL(IF((Daten_5_E=$A68)*(Daten_5_D&lt;&gt;"")*((Daten_5_C=TRUE)+(Daten_5_C="")),ROW(Daten_5_E)-ROW('5. Abschnitt'!$E$2)+1),COLUMN(E$1))),"")</f>
        <v/>
      </c>
      <c r="H68" s="71" t="str">
        <f t="array" ref="H68">IFERROR(INDEX(Daten_5_D,SMALL(IF((Daten_5_E=$A68)*(Daten_5_D&lt;&gt;"")*((Daten_5_C=TRUE)+(Daten_5_C="")),ROW(Daten_5_E)-ROW('5. Abschnitt'!$E$2)+1),COLUMN(F$1))),"")</f>
        <v/>
      </c>
      <c r="I68" s="71" t="str">
        <f t="array" ref="I68">IFERROR(INDEX(Daten_5_D,SMALL(IF((Daten_5_E=$A68)*(Daten_5_D&lt;&gt;"")*((Daten_5_C=TRUE)+(Daten_5_C="")),ROW(Daten_5_E)-ROW('5. Abschnitt'!$E$2)+1),COLUMN(G$1))),"")</f>
        <v/>
      </c>
      <c r="J68" s="71" t="str">
        <f t="array" ref="J68">IFERROR(INDEX(Daten_5_D,SMALL(IF((Daten_5_E=$A68)*(Daten_5_D&lt;&gt;"")*((Daten_5_C=TRUE)+(Daten_5_C="")),ROW(Daten_5_E)-ROW('5. Abschnitt'!$E$2)+1),COLUMN(H$1))),"")</f>
        <v/>
      </c>
      <c r="K68" s="71" t="str">
        <f t="array" ref="K68">IFERROR(INDEX(Daten_5_D,SMALL(IF((Daten_5_E=$A68)*(Daten_5_D&lt;&gt;"")*((Daten_5_C=TRUE)+(Daten_5_C="")),ROW(Daten_5_E)-ROW('5. Abschnitt'!$E$2)+1),COLUMN(I$1))),"")</f>
        <v/>
      </c>
      <c r="L68" s="71" t="str">
        <f t="array" ref="L68">IFERROR(INDEX(Daten_5_D,SMALL(IF((Daten_5_E=$A68)*(Daten_5_D&lt;&gt;"")*((Daten_5_C=TRUE)+(Daten_5_C="")),ROW(Daten_5_E)-ROW('5. Abschnitt'!$E$2)+1),COLUMN(J$1))),"")</f>
        <v/>
      </c>
      <c r="M68" s="71" t="str">
        <f t="array" ref="M68">IFERROR(INDEX(Daten_5_D,SMALL(IF((Daten_5_E=$A68)*(Daten_5_D&lt;&gt;"")*((Daten_5_C=TRUE)+(Daten_5_C="")),ROW(Daten_5_E)-ROW('5. Abschnitt'!$E$2)+1),COLUMN(K$1))),"")</f>
        <v/>
      </c>
      <c r="N68" s="71" t="str">
        <f t="array" ref="N68">IFERROR(INDEX(Daten_5_D,SMALL(IF((Daten_5_E=$A68)*(Daten_5_D&lt;&gt;"")*((Daten_5_C=TRUE)+(Daten_5_C="")),ROW(Daten_5_E)-ROW('5. Abschnitt'!$E$2)+1),COLUMN(L$1))),"")</f>
        <v/>
      </c>
      <c r="O68" s="71" t="str">
        <f t="array" ref="O68">IFERROR(INDEX(Daten_5_D,SMALL(IF((Daten_5_E=$A68)*(Daten_5_D&lt;&gt;"")*((Daten_5_C=TRUE)+(Daten_5_C="")),ROW(Daten_5_E)-ROW('5. Abschnitt'!$E$2)+1),COLUMN(M$1))),"")</f>
        <v/>
      </c>
      <c r="P68" s="71" t="str">
        <f t="array" ref="P68">IFERROR(INDEX(Daten_5_D,SMALL(IF((Daten_5_E=$A68)*(Daten_5_D&lt;&gt;"")*((Daten_5_C=TRUE)+(Daten_5_C="")),ROW(Daten_5_E)-ROW('5. Abschnitt'!$E$2)+1),COLUMN(N$1))),"")</f>
        <v/>
      </c>
      <c r="Q68" s="71" t="str">
        <f t="array" ref="Q68">IFERROR(INDEX(Daten_5_D,SMALL(IF((Daten_5_E=$A68)*(Daten_5_D&lt;&gt;"")*((Daten_5_C=TRUE)+(Daten_5_C="")),ROW(Daten_5_E)-ROW('5. Abschnitt'!$E$2)+1),COLUMN(O$1))),"")</f>
        <v/>
      </c>
      <c r="R68" s="71" t="str">
        <f t="array" ref="R68">IFERROR(INDEX(Daten_5_D,SMALL(IF((Daten_5_E=$A68)*(Daten_5_D&lt;&gt;"")*((Daten_5_C=TRUE)+(Daten_5_C="")),ROW(Daten_5_E)-ROW('5. Abschnitt'!$E$2)+1),COLUMN(P$1))),"")</f>
        <v/>
      </c>
      <c r="S68" s="71" t="str">
        <f t="array" ref="S68">IFERROR(INDEX(Daten_5_D,SMALL(IF((Daten_5_E=$A68)*(Daten_5_D&lt;&gt;"")*((Daten_5_C=TRUE)+(Daten_5_C="")),ROW(Daten_5_E)-ROW('5. Abschnitt'!$E$2)+1),COLUMN(Q$1))),"")</f>
        <v/>
      </c>
      <c r="T68" s="71" t="str">
        <f t="array" ref="T68">IFERROR(INDEX(Daten_5_D,SMALL(IF((Daten_5_E=$A68)*(Daten_5_D&lt;&gt;"")*((Daten_5_C=TRUE)+(Daten_5_C="")),ROW(Daten_5_E)-ROW('5. Abschnitt'!$E$2)+1),COLUMN(R$1))),"")</f>
        <v/>
      </c>
      <c r="U68" s="71" t="str">
        <f t="array" ref="U68">IFERROR(INDEX(Daten_5_D,SMALL(IF((Daten_5_E=$A68)*(Daten_5_D&lt;&gt;"")*((Daten_5_C=TRUE)+(Daten_5_C="")),ROW(Daten_5_E)-ROW('5. Abschnitt'!$E$2)+1),COLUMN(S$1))),"")</f>
        <v/>
      </c>
      <c r="V68" s="71" t="str">
        <f t="array" ref="V68">IFERROR(INDEX(Daten_5_D,SMALL(IF((Daten_5_E=$A68)*(Daten_5_D&lt;&gt;"")*((Daten_5_C=TRUE)+(Daten_5_C="")),ROW(Daten_5_E)-ROW('5. Abschnitt'!$E$2)+1),COLUMN(T$1))),"")</f>
        <v/>
      </c>
      <c r="W68" s="71" t="str">
        <f t="array" ref="W68">IFERROR(INDEX(Daten_5_D,SMALL(IF((Daten_5_E=$A68)*(Daten_5_D&lt;&gt;"")*((Daten_5_C=TRUE)+(Daten_5_C="")),ROW(Daten_5_E)-ROW('5. Abschnitt'!$E$2)+1),COLUMN(U$1))),"")</f>
        <v/>
      </c>
      <c r="X68" s="71" t="str">
        <f t="array" ref="X68">IFERROR(INDEX(Daten_5_D,SMALL(IF((Daten_5_E=$A68)*(Daten_5_D&lt;&gt;"")*((Daten_5_C=TRUE)+(Daten_5_C="")),ROW(Daten_5_E)-ROW('5. Abschnitt'!$E$2)+1),COLUMN(V$1))),"")</f>
        <v/>
      </c>
      <c r="Y68" s="71" t="str">
        <f t="array" ref="Y68">IFERROR(INDEX(Daten_5_D,SMALL(IF((Daten_5_E=$A68)*(Daten_5_D&lt;&gt;"")*((Daten_5_C=TRUE)+(Daten_5_C="")),ROW(Daten_5_E)-ROW('5. Abschnitt'!$E$2)+1),COLUMN(W$1))),"")</f>
        <v/>
      </c>
      <c r="Z68" s="71" t="str">
        <f t="array" ref="Z68">IFERROR(INDEX(Daten_5_D,SMALL(IF((Daten_5_E=$A68)*(Daten_5_D&lt;&gt;"")*((Daten_5_C=TRUE)+(Daten_5_C="")),ROW(Daten_5_E)-ROW('5. Abschnitt'!$E$2)+1),COLUMN(X$1))),"")</f>
        <v/>
      </c>
      <c r="AA68" s="71" t="str">
        <f t="array" ref="AA68">IFERROR(INDEX(Daten_5_D,SMALL(IF((Daten_5_E=$A68)*(Daten_5_D&lt;&gt;"")*((Daten_5_C=TRUE)+(Daten_5_C="")),ROW(Daten_5_E)-ROW('5. Abschnitt'!$E$2)+1),COLUMN(Y$1))),"")</f>
        <v/>
      </c>
      <c r="AB68" s="71" t="str">
        <f t="array" ref="AB68">IFERROR(INDEX(Daten_5_D,SMALL(IF((Daten_5_E=$A68)*(Daten_5_D&lt;&gt;"")*((Daten_5_C=TRUE)+(Daten_5_C="")),ROW(Daten_5_E)-ROW('5. Abschnitt'!$E$2)+1),COLUMN(Z$1))),"")</f>
        <v/>
      </c>
      <c r="AC68" s="71" t="str">
        <f>"Hinweis: Verzweigung zur vorherigen Frage"</f>
        <v>Hinweis: Verzweigung zur vorherigen Frage</v>
      </c>
      <c r="AD68" s="103">
        <f t="array" ref="AD68">SUMPRODUCT(--(C68:AB68&lt;&gt;""))</f>
        <v>1</v>
      </c>
      <c r="AE68" s="103">
        <f t="shared" si="0"/>
        <v>1</v>
      </c>
      <c r="AF68" s="103">
        <f t="shared" si="2"/>
        <v>64</v>
      </c>
      <c r="AG68" s="103">
        <f t="shared" si="1"/>
        <v>63</v>
      </c>
      <c r="AH68" s="71" t="s">
        <v>50</v>
      </c>
      <c r="AI68" s="71" t="s">
        <v>396</v>
      </c>
    </row>
    <row r="69" spans="1:35" ht="155.1" customHeight="1">
      <c r="A69" s="208" t="s">
        <v>367</v>
      </c>
      <c r="B69" s="94" t="str">
        <f>VLOOKUP(A69,Daten_5,3,FALSE)</f>
        <v>Bitte geben Sie im zutreffenden Fall den Wert für ZZ in Minuten an.  *</v>
      </c>
      <c r="C69" s="71" t="str">
        <f t="array" ref="C69">IFERROR(INDEX(Daten_5_D,SMALL(IF((Daten_5_E=$A69)*(Daten_5_D&lt;&gt;"")*((Daten_5_C=TRUE)+(Daten_5_C="")),ROW(Daten_5_E)-ROW('5. Abschnitt'!$E$2)+1),COLUMN(A$1))),"")</f>
        <v>Ihre Antwort eingeben</v>
      </c>
      <c r="D69" s="71" t="str">
        <f t="array" ref="D69">IFERROR(INDEX(Daten_5_D,SMALL(IF((Daten_5_E=$A69)*(Daten_5_D&lt;&gt;"")*((Daten_5_C=TRUE)+(Daten_5_C="")),ROW(Daten_5_E)-ROW('5. Abschnitt'!$E$2)+1),COLUMN(B$1))),"")</f>
        <v/>
      </c>
      <c r="E69" s="71" t="str">
        <f t="array" ref="E69">IFERROR(INDEX(Daten_5_D,SMALL(IF((Daten_5_E=$A69)*(Daten_5_D&lt;&gt;"")*((Daten_5_C=TRUE)+(Daten_5_C="")),ROW(Daten_5_E)-ROW('5. Abschnitt'!$E$2)+1),COLUMN(C$1))),"")</f>
        <v/>
      </c>
      <c r="F69" s="71" t="str">
        <f t="array" ref="F69">IFERROR(INDEX(Daten_5_D,SMALL(IF((Daten_5_E=$A69)*(Daten_5_D&lt;&gt;"")*((Daten_5_C=TRUE)+(Daten_5_C="")),ROW(Daten_5_E)-ROW('5. Abschnitt'!$E$2)+1),COLUMN(D$1))),"")</f>
        <v/>
      </c>
      <c r="G69" s="71" t="str">
        <f t="array" ref="G69">IFERROR(INDEX(Daten_5_D,SMALL(IF((Daten_5_E=$A69)*(Daten_5_D&lt;&gt;"")*((Daten_5_C=TRUE)+(Daten_5_C="")),ROW(Daten_5_E)-ROW('5. Abschnitt'!$E$2)+1),COLUMN(E$1))),"")</f>
        <v/>
      </c>
      <c r="H69" s="71" t="str">
        <f t="array" ref="H69">IFERROR(INDEX(Daten_5_D,SMALL(IF((Daten_5_E=$A69)*(Daten_5_D&lt;&gt;"")*((Daten_5_C=TRUE)+(Daten_5_C="")),ROW(Daten_5_E)-ROW('5. Abschnitt'!$E$2)+1),COLUMN(F$1))),"")</f>
        <v/>
      </c>
      <c r="I69" s="71" t="str">
        <f t="array" ref="I69">IFERROR(INDEX(Daten_5_D,SMALL(IF((Daten_5_E=$A69)*(Daten_5_D&lt;&gt;"")*((Daten_5_C=TRUE)+(Daten_5_C="")),ROW(Daten_5_E)-ROW('5. Abschnitt'!$E$2)+1),COLUMN(G$1))),"")</f>
        <v/>
      </c>
      <c r="J69" s="71" t="str">
        <f t="array" ref="J69">IFERROR(INDEX(Daten_5_D,SMALL(IF((Daten_5_E=$A69)*(Daten_5_D&lt;&gt;"")*((Daten_5_C=TRUE)+(Daten_5_C="")),ROW(Daten_5_E)-ROW('5. Abschnitt'!$E$2)+1),COLUMN(H$1))),"")</f>
        <v/>
      </c>
      <c r="K69" s="71" t="str">
        <f t="array" ref="K69">IFERROR(INDEX(Daten_5_D,SMALL(IF((Daten_5_E=$A69)*(Daten_5_D&lt;&gt;"")*((Daten_5_C=TRUE)+(Daten_5_C="")),ROW(Daten_5_E)-ROW('5. Abschnitt'!$E$2)+1),COLUMN(I$1))),"")</f>
        <v/>
      </c>
      <c r="L69" s="71" t="str">
        <f t="array" ref="L69">IFERROR(INDEX(Daten_5_D,SMALL(IF((Daten_5_E=$A69)*(Daten_5_D&lt;&gt;"")*((Daten_5_C=TRUE)+(Daten_5_C="")),ROW(Daten_5_E)-ROW('5. Abschnitt'!$E$2)+1),COLUMN(J$1))),"")</f>
        <v/>
      </c>
      <c r="M69" s="71" t="str">
        <f t="array" ref="M69">IFERROR(INDEX(Daten_5_D,SMALL(IF((Daten_5_E=$A69)*(Daten_5_D&lt;&gt;"")*((Daten_5_C=TRUE)+(Daten_5_C="")),ROW(Daten_5_E)-ROW('5. Abschnitt'!$E$2)+1),COLUMN(K$1))),"")</f>
        <v/>
      </c>
      <c r="N69" s="71" t="str">
        <f t="array" ref="N69">IFERROR(INDEX(Daten_5_D,SMALL(IF((Daten_5_E=$A69)*(Daten_5_D&lt;&gt;"")*((Daten_5_C=TRUE)+(Daten_5_C="")),ROW(Daten_5_E)-ROW('5. Abschnitt'!$E$2)+1),COLUMN(L$1))),"")</f>
        <v/>
      </c>
      <c r="O69" s="71" t="str">
        <f t="array" ref="O69">IFERROR(INDEX(Daten_5_D,SMALL(IF((Daten_5_E=$A69)*(Daten_5_D&lt;&gt;"")*((Daten_5_C=TRUE)+(Daten_5_C="")),ROW(Daten_5_E)-ROW('5. Abschnitt'!$E$2)+1),COLUMN(M$1))),"")</f>
        <v/>
      </c>
      <c r="P69" s="71" t="str">
        <f t="array" ref="P69">IFERROR(INDEX(Daten_5_D,SMALL(IF((Daten_5_E=$A69)*(Daten_5_D&lt;&gt;"")*((Daten_5_C=TRUE)+(Daten_5_C="")),ROW(Daten_5_E)-ROW('5. Abschnitt'!$E$2)+1),COLUMN(N$1))),"")</f>
        <v/>
      </c>
      <c r="Q69" s="71" t="str">
        <f t="array" ref="Q69">IFERROR(INDEX(Daten_5_D,SMALL(IF((Daten_5_E=$A69)*(Daten_5_D&lt;&gt;"")*((Daten_5_C=TRUE)+(Daten_5_C="")),ROW(Daten_5_E)-ROW('5. Abschnitt'!$E$2)+1),COLUMN(O$1))),"")</f>
        <v/>
      </c>
      <c r="R69" s="71" t="str">
        <f t="array" ref="R69">IFERROR(INDEX(Daten_5_D,SMALL(IF((Daten_5_E=$A69)*(Daten_5_D&lt;&gt;"")*((Daten_5_C=TRUE)+(Daten_5_C="")),ROW(Daten_5_E)-ROW('5. Abschnitt'!$E$2)+1),COLUMN(P$1))),"")</f>
        <v/>
      </c>
      <c r="S69" s="71" t="str">
        <f t="array" ref="S69">IFERROR(INDEX(Daten_5_D,SMALL(IF((Daten_5_E=$A69)*(Daten_5_D&lt;&gt;"")*((Daten_5_C=TRUE)+(Daten_5_C="")),ROW(Daten_5_E)-ROW('5. Abschnitt'!$E$2)+1),COLUMN(Q$1))),"")</f>
        <v/>
      </c>
      <c r="T69" s="71" t="str">
        <f t="array" ref="T69">IFERROR(INDEX(Daten_5_D,SMALL(IF((Daten_5_E=$A69)*(Daten_5_D&lt;&gt;"")*((Daten_5_C=TRUE)+(Daten_5_C="")),ROW(Daten_5_E)-ROW('5. Abschnitt'!$E$2)+1),COLUMN(R$1))),"")</f>
        <v/>
      </c>
      <c r="U69" s="71" t="str">
        <f t="array" ref="U69">IFERROR(INDEX(Daten_5_D,SMALL(IF((Daten_5_E=$A69)*(Daten_5_D&lt;&gt;"")*((Daten_5_C=TRUE)+(Daten_5_C="")),ROW(Daten_5_E)-ROW('5. Abschnitt'!$E$2)+1),COLUMN(S$1))),"")</f>
        <v/>
      </c>
      <c r="V69" s="71" t="str">
        <f t="array" ref="V69">IFERROR(INDEX(Daten_5_D,SMALL(IF((Daten_5_E=$A69)*(Daten_5_D&lt;&gt;"")*((Daten_5_C=TRUE)+(Daten_5_C="")),ROW(Daten_5_E)-ROW('5. Abschnitt'!$E$2)+1),COLUMN(T$1))),"")</f>
        <v/>
      </c>
      <c r="W69" s="71" t="str">
        <f t="array" ref="W69">IFERROR(INDEX(Daten_5_D,SMALL(IF((Daten_5_E=$A69)*(Daten_5_D&lt;&gt;"")*((Daten_5_C=TRUE)+(Daten_5_C="")),ROW(Daten_5_E)-ROW('5. Abschnitt'!$E$2)+1),COLUMN(U$1))),"")</f>
        <v/>
      </c>
      <c r="X69" s="71" t="str">
        <f t="array" ref="X69">IFERROR(INDEX(Daten_5_D,SMALL(IF((Daten_5_E=$A69)*(Daten_5_D&lt;&gt;"")*((Daten_5_C=TRUE)+(Daten_5_C="")),ROW(Daten_5_E)-ROW('5. Abschnitt'!$E$2)+1),COLUMN(V$1))),"")</f>
        <v/>
      </c>
      <c r="Y69" s="71" t="str">
        <f t="array" ref="Y69">IFERROR(INDEX(Daten_5_D,SMALL(IF((Daten_5_E=$A69)*(Daten_5_D&lt;&gt;"")*((Daten_5_C=TRUE)+(Daten_5_C="")),ROW(Daten_5_E)-ROW('5. Abschnitt'!$E$2)+1),COLUMN(W$1))),"")</f>
        <v/>
      </c>
      <c r="Z69" s="71" t="str">
        <f t="array" ref="Z69">IFERROR(INDEX(Daten_5_D,SMALL(IF((Daten_5_E=$A69)*(Daten_5_D&lt;&gt;"")*((Daten_5_C=TRUE)+(Daten_5_C="")),ROW(Daten_5_E)-ROW('5. Abschnitt'!$E$2)+1),COLUMN(X$1))),"")</f>
        <v/>
      </c>
      <c r="AA69" s="71" t="str">
        <f t="array" ref="AA69">IFERROR(INDEX(Daten_5_D,SMALL(IF((Daten_5_E=$A69)*(Daten_5_D&lt;&gt;"")*((Daten_5_C=TRUE)+(Daten_5_C="")),ROW(Daten_5_E)-ROW('5. Abschnitt'!$E$2)+1),COLUMN(Y$1))),"")</f>
        <v/>
      </c>
      <c r="AB69" s="71" t="str">
        <f t="array" ref="AB69">IFERROR(INDEX(Daten_5_D,SMALL(IF((Daten_5_E=$A69)*(Daten_5_D&lt;&gt;"")*((Daten_5_C=TRUE)+(Daten_5_C="")),ROW(Daten_5_E)-ROW('5. Abschnitt'!$E$2)+1),COLUMN(Z$1))),"")</f>
        <v/>
      </c>
      <c r="AC69" s="71" t="str">
        <f>"Hinweis: Verzweigung zur vorherigen Frage"</f>
        <v>Hinweis: Verzweigung zur vorherigen Frage</v>
      </c>
      <c r="AD69" s="103">
        <f t="array" ref="AD69">SUMPRODUCT(--(C69:AB69&lt;&gt;""))</f>
        <v>1</v>
      </c>
      <c r="AE69" s="103">
        <f t="shared" si="0"/>
        <v>1</v>
      </c>
      <c r="AF69" s="103">
        <f t="shared" si="2"/>
        <v>65</v>
      </c>
      <c r="AG69" s="103">
        <f t="shared" si="1"/>
        <v>64</v>
      </c>
      <c r="AH69" s="71" t="s">
        <v>50</v>
      </c>
      <c r="AI69" s="71" t="s">
        <v>396</v>
      </c>
    </row>
    <row r="70" spans="1:35" ht="90" customHeight="1">
      <c r="A70" s="94" t="s">
        <v>369</v>
      </c>
      <c r="B70" s="94" t="str">
        <f>VLOOKUP(A70,Daten_6,3,FALSE)</f>
        <v>Hinweis: Für den Fall, dass dieser Fragebogen Ihr Konzept nicht vollständig abbildet, steht Ihnen ein separates Upload Blatt in der Arbeitsmappe zu Verfügung. Hier können ergänzende Dokumente, Grafiken etc. eingebettet werden.</v>
      </c>
      <c r="C70" s="71" t="str">
        <f t="array" ref="C70">IFERROR(INDEX(Daten_6_D,SMALL(IF((Daten_6_E=$A70)*(Daten_6_D&lt;&gt;"")*((Daten_6_C=TRUE)+(Daten_6_C="")),ROW(Daten_6_E)-ROW('6. Abschnitt'!$E$2)+1),COLUMN(A$1))),"")</f>
        <v>Hinweis: Für den Fall, dass dieser Fragebogen Ihr Konzept nicht vollständig abbildet, steht Ihnen ein separates Upload Blatt in der Arbeitsmappe zu Verfügung. Hier können ergänzende Dokumente, Grafiken etc. eingebettet werden.</v>
      </c>
      <c r="D70" s="71" t="str">
        <f t="array" ref="D70">IFERROR(INDEX(Daten_6_D,SMALL(IF((Daten_6_E=$A70)*(Daten_6_D&lt;&gt;"")*((Daten_6_C=TRUE)+(Daten_6_C="")),ROW(Daten_6_E)-ROW('6. Abschnitt'!$E$2)+1),COLUMN(B$1))),"")</f>
        <v/>
      </c>
      <c r="E70" s="71" t="str">
        <f t="array" ref="E70">IFERROR(INDEX(Daten_6_D,SMALL(IF((Daten_6_E=$A70)*(Daten_6_D&lt;&gt;"")*((Daten_6_C=TRUE)+(Daten_6_C="")),ROW(Daten_6_E)-ROW('6. Abschnitt'!$E$2)+1),COLUMN(C$1))),"")</f>
        <v/>
      </c>
      <c r="F70" s="71" t="str">
        <f t="array" ref="F70">IFERROR(INDEX(Daten_6_D,SMALL(IF((Daten_6_E=$A70)*(Daten_6_D&lt;&gt;"")*((Daten_6_C=TRUE)+(Daten_6_C="")),ROW(Daten_6_E)-ROW('6. Abschnitt'!$E$2)+1),COLUMN(D$1))),"")</f>
        <v/>
      </c>
      <c r="G70" s="71" t="str">
        <f t="array" ref="G70">IFERROR(INDEX(Daten_6_D,SMALL(IF((Daten_6_E=$A70)*(Daten_6_D&lt;&gt;"")*((Daten_6_C=TRUE)+(Daten_6_C="")),ROW(Daten_6_E)-ROW('6. Abschnitt'!$E$2)+1),COLUMN(E$1))),"")</f>
        <v/>
      </c>
      <c r="H70" s="71" t="str">
        <f t="array" ref="H70">IFERROR(INDEX(Daten_6_D,SMALL(IF((Daten_6_E=$A70)*(Daten_6_D&lt;&gt;"")*((Daten_6_C=TRUE)+(Daten_6_C="")),ROW(Daten_6_E)-ROW('6. Abschnitt'!$E$2)+1),COLUMN(F$1))),"")</f>
        <v/>
      </c>
      <c r="I70" s="71" t="str">
        <f t="array" ref="I70">IFERROR(INDEX(Daten_6_D,SMALL(IF((Daten_6_E=$A70)*(Daten_6_D&lt;&gt;"")*((Daten_6_C=TRUE)+(Daten_6_C="")),ROW(Daten_6_E)-ROW('6. Abschnitt'!$E$2)+1),COLUMN(G$1))),"")</f>
        <v/>
      </c>
      <c r="J70" s="71" t="str">
        <f t="array" ref="J70">IFERROR(INDEX(Daten_6_D,SMALL(IF((Daten_6_E=$A70)*(Daten_6_D&lt;&gt;"")*((Daten_6_C=TRUE)+(Daten_6_C="")),ROW(Daten_6_E)-ROW('6. Abschnitt'!$E$2)+1),COLUMN(H$1))),"")</f>
        <v/>
      </c>
      <c r="K70" s="71" t="str">
        <f t="array" ref="K70">IFERROR(INDEX(Daten_6_D,SMALL(IF((Daten_6_E=$A70)*(Daten_6_D&lt;&gt;"")*((Daten_6_C=TRUE)+(Daten_6_C="")),ROW(Daten_6_E)-ROW('6. Abschnitt'!$E$2)+1),COLUMN(I$1))),"")</f>
        <v/>
      </c>
      <c r="L70" s="71" t="str">
        <f t="array" ref="L70">IFERROR(INDEX(Daten_6_D,SMALL(IF((Daten_6_E=$A70)*(Daten_6_D&lt;&gt;"")*((Daten_6_C=TRUE)+(Daten_6_C="")),ROW(Daten_6_E)-ROW('6. Abschnitt'!$E$2)+1),COLUMN(J$1))),"")</f>
        <v/>
      </c>
      <c r="M70" s="71" t="str">
        <f t="array" ref="M70">IFERROR(INDEX(Daten_6_D,SMALL(IF((Daten_6_E=$A70)*(Daten_6_D&lt;&gt;"")*((Daten_6_C=TRUE)+(Daten_6_C="")),ROW(Daten_6_E)-ROW('6. Abschnitt'!$E$2)+1),COLUMN(K$1))),"")</f>
        <v/>
      </c>
      <c r="N70" s="71" t="str">
        <f t="array" ref="N70">IFERROR(INDEX(Daten_6_D,SMALL(IF((Daten_6_E=$A70)*(Daten_6_D&lt;&gt;"")*((Daten_6_C=TRUE)+(Daten_6_C="")),ROW(Daten_6_E)-ROW('6. Abschnitt'!$E$2)+1),COLUMN(L$1))),"")</f>
        <v/>
      </c>
      <c r="O70" s="71" t="str">
        <f t="array" ref="O70">IFERROR(INDEX(Daten_6_D,SMALL(IF((Daten_6_E=$A70)*(Daten_6_D&lt;&gt;"")*((Daten_6_C=TRUE)+(Daten_6_C="")),ROW(Daten_6_E)-ROW('6. Abschnitt'!$E$2)+1),COLUMN(M$1))),"")</f>
        <v/>
      </c>
      <c r="P70" s="71" t="str">
        <f t="array" ref="P70">IFERROR(INDEX(Daten_6_D,SMALL(IF((Daten_6_E=$A70)*(Daten_6_D&lt;&gt;"")*((Daten_6_C=TRUE)+(Daten_6_C="")),ROW(Daten_6_E)-ROW('6. Abschnitt'!$E$2)+1),COLUMN(N$1))),"")</f>
        <v/>
      </c>
      <c r="Q70" s="71" t="str">
        <f t="array" ref="Q70">IFERROR(INDEX(Daten_6_D,SMALL(IF((Daten_6_E=$A70)*(Daten_6_D&lt;&gt;"")*((Daten_6_C=TRUE)+(Daten_6_C="")),ROW(Daten_6_E)-ROW('6. Abschnitt'!$E$2)+1),COLUMN(O$1))),"")</f>
        <v/>
      </c>
      <c r="R70" s="71" t="str">
        <f t="array" ref="R70">IFERROR(INDEX(Daten_6_D,SMALL(IF((Daten_6_E=$A70)*(Daten_6_D&lt;&gt;"")*((Daten_6_C=TRUE)+(Daten_6_C="")),ROW(Daten_6_E)-ROW('6. Abschnitt'!$E$2)+1),COLUMN(P$1))),"")</f>
        <v/>
      </c>
      <c r="S70" s="71" t="str">
        <f t="array" ref="S70">IFERROR(INDEX(Daten_6_D,SMALL(IF((Daten_6_E=$A70)*(Daten_6_D&lt;&gt;"")*((Daten_6_C=TRUE)+(Daten_6_C="")),ROW(Daten_6_E)-ROW('6. Abschnitt'!$E$2)+1),COLUMN(Q$1))),"")</f>
        <v/>
      </c>
      <c r="T70" s="71" t="str">
        <f t="array" ref="T70">IFERROR(INDEX(Daten_6_D,SMALL(IF((Daten_6_E=$A70)*(Daten_6_D&lt;&gt;"")*((Daten_6_C=TRUE)+(Daten_6_C="")),ROW(Daten_6_E)-ROW('6. Abschnitt'!$E$2)+1),COLUMN(R$1))),"")</f>
        <v/>
      </c>
      <c r="U70" s="71" t="str">
        <f t="array" ref="U70">IFERROR(INDEX(Daten_6_D,SMALL(IF((Daten_6_E=$A70)*(Daten_6_D&lt;&gt;"")*((Daten_6_C=TRUE)+(Daten_6_C="")),ROW(Daten_6_E)-ROW('6. Abschnitt'!$E$2)+1),COLUMN(S$1))),"")</f>
        <v/>
      </c>
      <c r="V70" s="71" t="str">
        <f t="array" ref="V70">IFERROR(INDEX(Daten_6_D,SMALL(IF((Daten_6_E=$A70)*(Daten_6_D&lt;&gt;"")*((Daten_6_C=TRUE)+(Daten_6_C="")),ROW(Daten_6_E)-ROW('6. Abschnitt'!$E$2)+1),COLUMN(T$1))),"")</f>
        <v/>
      </c>
      <c r="W70" s="71" t="str">
        <f t="array" ref="W70">IFERROR(INDEX(Daten_6_D,SMALL(IF((Daten_6_E=$A70)*(Daten_6_D&lt;&gt;"")*((Daten_6_C=TRUE)+(Daten_6_C="")),ROW(Daten_6_E)-ROW('6. Abschnitt'!$E$2)+1),COLUMN(U$1))),"")</f>
        <v/>
      </c>
      <c r="X70" s="71" t="str">
        <f t="array" ref="X70">IFERROR(INDEX(Daten_6_D,SMALL(IF((Daten_6_E=$A70)*(Daten_6_D&lt;&gt;"")*((Daten_6_C=TRUE)+(Daten_6_C="")),ROW(Daten_6_E)-ROW('6. Abschnitt'!$E$2)+1),COLUMN(V$1))),"")</f>
        <v/>
      </c>
      <c r="Y70" s="71" t="str">
        <f t="array" ref="Y70">IFERROR(INDEX(Daten_6_D,SMALL(IF((Daten_6_E=$A70)*(Daten_6_D&lt;&gt;"")*((Daten_6_C=TRUE)+(Daten_6_C="")),ROW(Daten_6_E)-ROW('6. Abschnitt'!$E$2)+1),COLUMN(W$1))),"")</f>
        <v/>
      </c>
      <c r="Z70" s="71" t="str">
        <f t="array" ref="Z70">IFERROR(INDEX(Daten_6_D,SMALL(IF((Daten_6_E=$A70)*(Daten_6_D&lt;&gt;"")*((Daten_6_C=TRUE)+(Daten_6_C="")),ROW(Daten_6_E)-ROW('6. Abschnitt'!$E$2)+1),COLUMN(X$1))),"")</f>
        <v/>
      </c>
      <c r="AA70" s="71" t="str">
        <f t="array" ref="AA70">IFERROR(INDEX(Daten_6_D,SMALL(IF((Daten_6_E=$A70)*(Daten_6_D&lt;&gt;"")*((Daten_6_C=TRUE)+(Daten_6_C="")),ROW(Daten_6_E)-ROW('6. Abschnitt'!$E$2)+1),COLUMN(Y$1))),"")</f>
        <v/>
      </c>
      <c r="AB70" s="71" t="str">
        <f t="array" ref="AB70">IFERROR(INDEX(Daten_6_D,SMALL(IF((Daten_6_E=$A70)*(Daten_6_D&lt;&gt;"")*((Daten_6_C=TRUE)+(Daten_6_C="")),ROW(Daten_6_E)-ROW('6. Abschnitt'!$E$2)+1),COLUMN(Z$1))),"")</f>
        <v/>
      </c>
      <c r="AC70" s="71" t="str">
        <f>""</f>
        <v/>
      </c>
      <c r="AD70" s="103">
        <f t="array" ref="AD70">SUMPRODUCT(--(C70:AB70&lt;&gt;""))</f>
        <v>1</v>
      </c>
      <c r="AE70" s="103">
        <f t="shared" si="0"/>
        <v>1</v>
      </c>
      <c r="AF70" s="103">
        <f t="shared" si="2"/>
        <v>66</v>
      </c>
      <c r="AG70" s="103">
        <f t="shared" si="1"/>
        <v>65</v>
      </c>
      <c r="AH70" s="71" t="s">
        <v>77</v>
      </c>
      <c r="AI70" s="71" t="s">
        <v>397</v>
      </c>
    </row>
    <row r="71" spans="1:35" ht="104.1" customHeight="1">
      <c r="A71" s="207" t="s">
        <v>371</v>
      </c>
      <c r="B71" s="94" t="str">
        <f>VLOOKUP(A71,Daten_6,3,FALSE)</f>
        <v>Ich versichere, dass sämtliche von mir gemachten Angaben vollständig und wahrheitsgemäß sind. Ich bin mir bewusst, dass unrichtige oder unvollständige Angaben straf- und zivilrechtliche Konsequenzen nach sich ziehen können. Etwaige Unklarheiten habe ich umgehend meinem Übertragungsnetzbetreiber gemeldet. *</v>
      </c>
      <c r="C71" s="71" t="str">
        <f t="array" ref="C71">IFERROR(INDEX(Daten_6_D,SMALL(IF((Daten_6_E=$A71)*(Daten_6_D&lt;&gt;"")*((Daten_6_C=TRUE)+(Daten_6_C="")),ROW(Daten_6_E)-ROW('6. Abschnitt'!$E$2)+1),COLUMN(A$1))),"")</f>
        <v/>
      </c>
      <c r="D71" s="71" t="str">
        <f t="array" ref="D71">IFERROR(INDEX(Daten_6_D,SMALL(IF((Daten_6_E=$A71)*(Daten_6_D&lt;&gt;"")*((Daten_6_C=TRUE)+(Daten_6_C="")),ROW(Daten_6_E)-ROW('6. Abschnitt'!$E$2)+1),COLUMN(B$1))),"")</f>
        <v/>
      </c>
      <c r="E71" s="71" t="str">
        <f t="array" ref="E71">IFERROR(INDEX(Daten_6_D,SMALL(IF((Daten_6_E=$A71)*(Daten_6_D&lt;&gt;"")*((Daten_6_C=TRUE)+(Daten_6_C="")),ROW(Daten_6_E)-ROW('6. Abschnitt'!$E$2)+1),COLUMN(C$1))),"")</f>
        <v/>
      </c>
      <c r="F71" s="71" t="str">
        <f t="array" ref="F71">IFERROR(INDEX(Daten_6_D,SMALL(IF((Daten_6_E=$A71)*(Daten_6_D&lt;&gt;"")*((Daten_6_C=TRUE)+(Daten_6_C="")),ROW(Daten_6_E)-ROW('6. Abschnitt'!$E$2)+1),COLUMN(D$1))),"")</f>
        <v/>
      </c>
      <c r="G71" s="71" t="str">
        <f t="array" ref="G71">IFERROR(INDEX(Daten_6_D,SMALL(IF((Daten_6_E=$A71)*(Daten_6_D&lt;&gt;"")*((Daten_6_C=TRUE)+(Daten_6_C="")),ROW(Daten_6_E)-ROW('6. Abschnitt'!$E$2)+1),COLUMN(E$1))),"")</f>
        <v/>
      </c>
      <c r="H71" s="71" t="str">
        <f t="array" ref="H71">IFERROR(INDEX(Daten_6_D,SMALL(IF((Daten_6_E=$A71)*(Daten_6_D&lt;&gt;"")*((Daten_6_C=TRUE)+(Daten_6_C="")),ROW(Daten_6_E)-ROW('6. Abschnitt'!$E$2)+1),COLUMN(F$1))),"")</f>
        <v/>
      </c>
      <c r="I71" s="71" t="str">
        <f t="array" ref="I71">IFERROR(INDEX(Daten_6_D,SMALL(IF((Daten_6_E=$A71)*(Daten_6_D&lt;&gt;"")*((Daten_6_C=TRUE)+(Daten_6_C="")),ROW(Daten_6_E)-ROW('6. Abschnitt'!$E$2)+1),COLUMN(G$1))),"")</f>
        <v/>
      </c>
      <c r="J71" s="71" t="str">
        <f t="array" ref="J71">IFERROR(INDEX(Daten_6_D,SMALL(IF((Daten_6_E=$A71)*(Daten_6_D&lt;&gt;"")*((Daten_6_C=TRUE)+(Daten_6_C="")),ROW(Daten_6_E)-ROW('6. Abschnitt'!$E$2)+1),COLUMN(H$1))),"")</f>
        <v/>
      </c>
      <c r="K71" s="71" t="str">
        <f t="array" ref="K71">IFERROR(INDEX(Daten_6_D,SMALL(IF((Daten_6_E=$A71)*(Daten_6_D&lt;&gt;"")*((Daten_6_C=TRUE)+(Daten_6_C="")),ROW(Daten_6_E)-ROW('6. Abschnitt'!$E$2)+1),COLUMN(I$1))),"")</f>
        <v/>
      </c>
      <c r="L71" s="71" t="str">
        <f t="array" ref="L71">IFERROR(INDEX(Daten_6_D,SMALL(IF((Daten_6_E=$A71)*(Daten_6_D&lt;&gt;"")*((Daten_6_C=TRUE)+(Daten_6_C="")),ROW(Daten_6_E)-ROW('6. Abschnitt'!$E$2)+1),COLUMN(J$1))),"")</f>
        <v/>
      </c>
      <c r="M71" s="71" t="str">
        <f t="array" ref="M71">IFERROR(INDEX(Daten_6_D,SMALL(IF((Daten_6_E=$A71)*(Daten_6_D&lt;&gt;"")*((Daten_6_C=TRUE)+(Daten_6_C="")),ROW(Daten_6_E)-ROW('6. Abschnitt'!$E$2)+1),COLUMN(K$1))),"")</f>
        <v/>
      </c>
      <c r="N71" s="71" t="str">
        <f t="array" ref="N71">IFERROR(INDEX(Daten_6_D,SMALL(IF((Daten_6_E=$A71)*(Daten_6_D&lt;&gt;"")*((Daten_6_C=TRUE)+(Daten_6_C="")),ROW(Daten_6_E)-ROW('6. Abschnitt'!$E$2)+1),COLUMN(L$1))),"")</f>
        <v/>
      </c>
      <c r="O71" s="71" t="str">
        <f t="array" ref="O71">IFERROR(INDEX(Daten_6_D,SMALL(IF((Daten_6_E=$A71)*(Daten_6_D&lt;&gt;"")*((Daten_6_C=TRUE)+(Daten_6_C="")),ROW(Daten_6_E)-ROW('6. Abschnitt'!$E$2)+1),COLUMN(M$1))),"")</f>
        <v/>
      </c>
      <c r="P71" s="71" t="str">
        <f t="array" ref="P71">IFERROR(INDEX(Daten_6_D,SMALL(IF((Daten_6_E=$A71)*(Daten_6_D&lt;&gt;"")*((Daten_6_C=TRUE)+(Daten_6_C="")),ROW(Daten_6_E)-ROW('6. Abschnitt'!$E$2)+1),COLUMN(N$1))),"")</f>
        <v/>
      </c>
      <c r="Q71" s="71" t="str">
        <f t="array" ref="Q71">IFERROR(INDEX(Daten_6_D,SMALL(IF((Daten_6_E=$A71)*(Daten_6_D&lt;&gt;"")*((Daten_6_C=TRUE)+(Daten_6_C="")),ROW(Daten_6_E)-ROW('6. Abschnitt'!$E$2)+1),COLUMN(O$1))),"")</f>
        <v/>
      </c>
      <c r="R71" s="71" t="str">
        <f t="array" ref="R71">IFERROR(INDEX(Daten_6_D,SMALL(IF((Daten_6_E=$A71)*(Daten_6_D&lt;&gt;"")*((Daten_6_C=TRUE)+(Daten_6_C="")),ROW(Daten_6_E)-ROW('6. Abschnitt'!$E$2)+1),COLUMN(P$1))),"")</f>
        <v/>
      </c>
      <c r="S71" s="71" t="str">
        <f t="array" ref="S71">IFERROR(INDEX(Daten_6_D,SMALL(IF((Daten_6_E=$A71)*(Daten_6_D&lt;&gt;"")*((Daten_6_C=TRUE)+(Daten_6_C="")),ROW(Daten_6_E)-ROW('6. Abschnitt'!$E$2)+1),COLUMN(Q$1))),"")</f>
        <v/>
      </c>
      <c r="T71" s="71" t="str">
        <f t="array" ref="T71">IFERROR(INDEX(Daten_6_D,SMALL(IF((Daten_6_E=$A71)*(Daten_6_D&lt;&gt;"")*((Daten_6_C=TRUE)+(Daten_6_C="")),ROW(Daten_6_E)-ROW('6. Abschnitt'!$E$2)+1),COLUMN(R$1))),"")</f>
        <v/>
      </c>
      <c r="U71" s="71" t="str">
        <f t="array" ref="U71">IFERROR(INDEX(Daten_6_D,SMALL(IF((Daten_6_E=$A71)*(Daten_6_D&lt;&gt;"")*((Daten_6_C=TRUE)+(Daten_6_C="")),ROW(Daten_6_E)-ROW('6. Abschnitt'!$E$2)+1),COLUMN(S$1))),"")</f>
        <v/>
      </c>
      <c r="V71" s="71" t="str">
        <f t="array" ref="V71">IFERROR(INDEX(Daten_6_D,SMALL(IF((Daten_6_E=$A71)*(Daten_6_D&lt;&gt;"")*((Daten_6_C=TRUE)+(Daten_6_C="")),ROW(Daten_6_E)-ROW('6. Abschnitt'!$E$2)+1),COLUMN(T$1))),"")</f>
        <v/>
      </c>
      <c r="W71" s="71" t="str">
        <f t="array" ref="W71">IFERROR(INDEX(Daten_6_D,SMALL(IF((Daten_6_E=$A71)*(Daten_6_D&lt;&gt;"")*((Daten_6_C=TRUE)+(Daten_6_C="")),ROW(Daten_6_E)-ROW('6. Abschnitt'!$E$2)+1),COLUMN(U$1))),"")</f>
        <v/>
      </c>
      <c r="X71" s="71" t="str">
        <f t="array" ref="X71">IFERROR(INDEX(Daten_6_D,SMALL(IF((Daten_6_E=$A71)*(Daten_6_D&lt;&gt;"")*((Daten_6_C=TRUE)+(Daten_6_C="")),ROW(Daten_6_E)-ROW('6. Abschnitt'!$E$2)+1),COLUMN(V$1))),"")</f>
        <v/>
      </c>
      <c r="Y71" s="71" t="str">
        <f t="array" ref="Y71">IFERROR(INDEX(Daten_6_D,SMALL(IF((Daten_6_E=$A71)*(Daten_6_D&lt;&gt;"")*((Daten_6_C=TRUE)+(Daten_6_C="")),ROW(Daten_6_E)-ROW('6. Abschnitt'!$E$2)+1),COLUMN(W$1))),"")</f>
        <v/>
      </c>
      <c r="Z71" s="71" t="str">
        <f t="array" ref="Z71">IFERROR(INDEX(Daten_6_D,SMALL(IF((Daten_6_E=$A71)*(Daten_6_D&lt;&gt;"")*((Daten_6_C=TRUE)+(Daten_6_C="")),ROW(Daten_6_E)-ROW('6. Abschnitt'!$E$2)+1),COLUMN(X$1))),"")</f>
        <v/>
      </c>
      <c r="AA71" s="71" t="str">
        <f t="array" ref="AA71">IFERROR(INDEX(Daten_6_D,SMALL(IF((Daten_6_E=$A71)*(Daten_6_D&lt;&gt;"")*((Daten_6_C=TRUE)+(Daten_6_C="")),ROW(Daten_6_E)-ROW('6. Abschnitt'!$E$2)+1),COLUMN(Y$1))),"")</f>
        <v/>
      </c>
      <c r="AB71" s="71" t="str">
        <f t="array" ref="AB71">IFERROR(INDEX(Daten_6_D,SMALL(IF((Daten_6_E=$A71)*(Daten_6_D&lt;&gt;"")*((Daten_6_C=TRUE)+(Daten_6_C="")),ROW(Daten_6_E)-ROW('6. Abschnitt'!$E$2)+1),COLUMN(Z$1))),"")</f>
        <v/>
      </c>
      <c r="AC71" s="71" t="str">
        <f>IF(OR(AD71=0,C71="Ihre Antwort eingeben", C71="Sonstiges (bitte eingeben)",AD71=0),"Frage wurde nicht beantwortet",IF(AD71&gt;1, "Es darf nur eine Antwort ausgewählt werden",""))</f>
        <v>Frage wurde nicht beantwortet</v>
      </c>
      <c r="AD71" s="103">
        <f t="array" ref="AD71">SUMPRODUCT(--(C71:AB71&lt;&gt;""))</f>
        <v>0</v>
      </c>
      <c r="AE71" s="103">
        <f t="shared" ref="AE71" si="4">MAX(1,AD71)</f>
        <v>1</v>
      </c>
      <c r="AF71" s="103">
        <f t="shared" ref="AF71" si="5">AF70+AE71</f>
        <v>67</v>
      </c>
      <c r="AG71" s="103">
        <f t="shared" ref="AG71" si="6">AF71-AE71</f>
        <v>66</v>
      </c>
      <c r="AH71" s="71" t="s">
        <v>77</v>
      </c>
      <c r="AI71" s="71" t="s">
        <v>395</v>
      </c>
    </row>
    <row r="72" spans="1:35">
      <c r="A72" s="94"/>
      <c r="D72" s="100"/>
    </row>
    <row r="73" spans="1:35">
      <c r="A73" s="94"/>
      <c r="D73" s="100"/>
    </row>
    <row r="75" spans="1:35">
      <c r="B75" s="94"/>
      <c r="C75" s="94"/>
      <c r="D75" s="94"/>
      <c r="E75" s="94"/>
      <c r="F75" s="94"/>
    </row>
    <row r="76" spans="1:35">
      <c r="B76" s="94"/>
      <c r="C76" s="94"/>
      <c r="D76" s="94"/>
      <c r="E76" s="94"/>
      <c r="F76" s="94"/>
    </row>
    <row r="83" spans="2:6">
      <c r="B83" s="94"/>
      <c r="C83" s="94"/>
      <c r="D83" s="94"/>
      <c r="E83" s="94"/>
      <c r="F83" s="94"/>
    </row>
    <row r="84" spans="2:6">
      <c r="B84" s="94"/>
      <c r="C84" s="94"/>
      <c r="D84" s="94"/>
    </row>
    <row r="91" spans="2:6">
      <c r="B91" s="94"/>
      <c r="C91" s="94"/>
      <c r="D91" s="94"/>
    </row>
    <row r="92" spans="2:6">
      <c r="B92" s="94"/>
      <c r="C92" s="94"/>
      <c r="D92" s="94"/>
    </row>
  </sheetData>
  <sheetProtection algorithmName="SHA-512" hashValue="4ifX33aCsYdjhJCUVzl2ycxk0Q6L5ErBw5KrydA8o8YO3kRUfVwWJZw5xrBgPH3VXB+ka/3nDvgkN5iQTlxQ/g==" saltValue="ouVJPVVGqgdzKghRWVwPKQ==" spinCount="100000" sheet="1" objects="1" scenarios="1" selectLockedCells="1"/>
  <phoneticPr fontId="9" type="noConversion"/>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A8BB5-F552-47CF-84AD-D077186C0FC0}">
  <sheetPr codeName="Tabelle3">
    <tabColor theme="4" tint="0.79998168889431442"/>
  </sheetPr>
  <dimension ref="A1:L33"/>
  <sheetViews>
    <sheetView tabSelected="1" zoomScale="136" zoomScaleNormal="136" workbookViewId="0">
      <selection activeCell="D6" sqref="D6"/>
    </sheetView>
  </sheetViews>
  <sheetFormatPr baseColWidth="10" defaultColWidth="11.42578125" defaultRowHeight="15"/>
  <cols>
    <col min="1" max="1" width="10.5703125" customWidth="1"/>
    <col min="2" max="2" width="4.5703125" customWidth="1"/>
    <col min="3" max="3" width="3.140625" customWidth="1"/>
    <col min="4" max="4" width="111.5703125" style="71" customWidth="1"/>
    <col min="5" max="5" width="4.5703125" style="268" customWidth="1"/>
    <col min="6" max="6" width="10.5703125" customWidth="1"/>
    <col min="7" max="7" width="3.7109375" customWidth="1"/>
    <col min="11" max="11" width="25.85546875" customWidth="1"/>
  </cols>
  <sheetData>
    <row r="1" spans="1:12" ht="29.1" customHeight="1" thickBot="1">
      <c r="A1" s="8"/>
      <c r="B1" s="72" t="s">
        <v>8</v>
      </c>
      <c r="C1" s="26"/>
      <c r="D1" s="73" t="s">
        <v>61</v>
      </c>
      <c r="E1" s="262"/>
      <c r="F1" s="8"/>
      <c r="G1" s="15"/>
      <c r="H1" s="15"/>
      <c r="I1" s="15"/>
      <c r="J1" s="1"/>
      <c r="K1" s="1"/>
      <c r="L1" s="1"/>
    </row>
    <row r="2" spans="1:12" ht="14.45" customHeight="1" thickTop="1">
      <c r="A2" s="8"/>
      <c r="B2" s="24" t="s">
        <v>62</v>
      </c>
      <c r="C2" s="24"/>
      <c r="D2" s="80" t="s">
        <v>63</v>
      </c>
      <c r="E2" s="263"/>
      <c r="F2" s="8"/>
      <c r="G2" s="19"/>
      <c r="H2" s="1"/>
      <c r="I2" s="1"/>
      <c r="J2" s="1"/>
    </row>
    <row r="3" spans="1:12">
      <c r="A3" s="8"/>
      <c r="B3" s="4"/>
      <c r="C3" s="4"/>
      <c r="D3" s="3"/>
      <c r="E3" s="264"/>
      <c r="F3" s="8"/>
      <c r="G3" s="1"/>
      <c r="H3" s="1"/>
      <c r="I3" s="1"/>
      <c r="J3" s="99"/>
    </row>
    <row r="4" spans="1:12">
      <c r="A4" s="8"/>
      <c r="B4" s="118" t="s">
        <v>1</v>
      </c>
      <c r="C4" s="119"/>
      <c r="D4" s="120" t="s">
        <v>64</v>
      </c>
      <c r="E4" s="265"/>
      <c r="F4" s="8"/>
      <c r="G4" s="1"/>
      <c r="H4" s="1"/>
      <c r="I4" s="1"/>
      <c r="J4" s="1"/>
    </row>
    <row r="5" spans="1:12">
      <c r="A5" s="8"/>
      <c r="B5" s="21"/>
      <c r="C5" s="9"/>
      <c r="D5" s="3"/>
      <c r="E5" s="265"/>
      <c r="F5" s="8"/>
      <c r="G5" s="1"/>
      <c r="H5" s="1"/>
      <c r="I5" s="1"/>
      <c r="J5" s="1"/>
    </row>
    <row r="6" spans="1:12">
      <c r="A6" s="8"/>
      <c r="B6" s="21"/>
      <c r="C6" s="13"/>
      <c r="D6" s="141" t="s">
        <v>65</v>
      </c>
      <c r="E6" s="216" t="str">
        <f>$B$4</f>
        <v>1.</v>
      </c>
      <c r="F6" s="8"/>
      <c r="G6" s="1"/>
      <c r="H6" s="1"/>
      <c r="J6" s="1"/>
    </row>
    <row r="7" spans="1:12">
      <c r="A7" s="8"/>
      <c r="B7" s="10"/>
      <c r="C7" s="4"/>
      <c r="D7" s="3"/>
      <c r="E7" s="264"/>
      <c r="F7" s="8"/>
      <c r="G7" s="1"/>
      <c r="H7" s="1"/>
      <c r="I7" s="1"/>
      <c r="J7" s="1"/>
    </row>
    <row r="8" spans="1:12">
      <c r="A8" s="8"/>
      <c r="B8" s="118" t="s">
        <v>3</v>
      </c>
      <c r="C8" s="119"/>
      <c r="D8" s="120" t="s">
        <v>66</v>
      </c>
      <c r="E8" s="265"/>
      <c r="F8" s="8"/>
      <c r="G8" s="1"/>
      <c r="H8" s="1"/>
      <c r="I8" s="1"/>
      <c r="J8" s="1"/>
    </row>
    <row r="9" spans="1:12">
      <c r="A9" s="8"/>
      <c r="B9" s="21"/>
      <c r="C9" s="9"/>
      <c r="D9" s="3"/>
      <c r="E9" s="265"/>
      <c r="F9" s="8"/>
      <c r="G9" s="1"/>
      <c r="H9" s="1"/>
      <c r="I9" s="1"/>
      <c r="J9" s="1"/>
    </row>
    <row r="10" spans="1:12">
      <c r="A10" s="8"/>
      <c r="B10" s="21"/>
      <c r="C10" s="13"/>
      <c r="D10" s="141" t="s">
        <v>65</v>
      </c>
      <c r="E10" s="216" t="str">
        <f>$B$8</f>
        <v>2.</v>
      </c>
      <c r="F10" s="8"/>
      <c r="G10" s="1"/>
      <c r="H10" s="1"/>
      <c r="I10" s="1"/>
      <c r="J10" s="1"/>
    </row>
    <row r="11" spans="1:12">
      <c r="A11" s="8"/>
      <c r="B11" s="10"/>
      <c r="C11" s="4"/>
      <c r="D11" s="3"/>
      <c r="E11" s="264"/>
      <c r="F11" s="8"/>
      <c r="G11" s="1"/>
      <c r="H11" s="1"/>
      <c r="I11" s="1"/>
      <c r="J11" s="1"/>
    </row>
    <row r="12" spans="1:12">
      <c r="A12" s="8"/>
      <c r="B12" s="118" t="s">
        <v>5</v>
      </c>
      <c r="C12" s="119"/>
      <c r="D12" s="120" t="s">
        <v>67</v>
      </c>
      <c r="E12" s="265"/>
      <c r="F12" s="8"/>
      <c r="G12" s="1"/>
      <c r="H12" s="1"/>
      <c r="I12" s="1"/>
      <c r="J12" s="1"/>
    </row>
    <row r="13" spans="1:12">
      <c r="A13" s="8"/>
      <c r="B13" s="21"/>
      <c r="C13" s="9"/>
      <c r="D13" s="3"/>
      <c r="E13" s="265"/>
      <c r="F13" s="8"/>
      <c r="G13" s="1"/>
      <c r="H13" s="1"/>
      <c r="I13" s="1"/>
      <c r="J13" s="1"/>
    </row>
    <row r="14" spans="1:12">
      <c r="A14" s="8"/>
      <c r="B14" s="21"/>
      <c r="C14" s="13"/>
      <c r="D14" s="141" t="s">
        <v>65</v>
      </c>
      <c r="E14" s="216" t="str">
        <f>$B$12</f>
        <v>3.</v>
      </c>
      <c r="F14" s="8"/>
      <c r="G14" s="1"/>
      <c r="H14" s="1"/>
      <c r="I14" s="1"/>
      <c r="J14" s="1"/>
    </row>
    <row r="15" spans="1:12">
      <c r="A15" s="8"/>
      <c r="B15" s="10"/>
      <c r="C15" s="4"/>
      <c r="D15" s="3"/>
      <c r="E15" s="264"/>
      <c r="F15" s="8"/>
      <c r="G15" s="1"/>
      <c r="H15" s="1"/>
      <c r="I15" s="1"/>
      <c r="J15" s="1"/>
    </row>
    <row r="16" spans="1:12">
      <c r="A16" s="8"/>
      <c r="B16" s="118" t="s">
        <v>68</v>
      </c>
      <c r="C16" s="119"/>
      <c r="D16" s="120" t="s">
        <v>69</v>
      </c>
      <c r="E16" s="266"/>
      <c r="F16" s="8"/>
      <c r="G16" s="1"/>
      <c r="H16" s="1"/>
      <c r="I16" s="1"/>
      <c r="J16" s="1"/>
    </row>
    <row r="17" spans="1:10">
      <c r="A17" s="8"/>
      <c r="B17" s="10"/>
      <c r="C17" s="4"/>
      <c r="D17" s="28" t="s">
        <v>70</v>
      </c>
      <c r="E17" s="266"/>
      <c r="F17" s="8"/>
      <c r="G17" s="1"/>
      <c r="H17" s="1"/>
      <c r="I17" s="1"/>
      <c r="J17" s="1"/>
    </row>
    <row r="18" spans="1:10">
      <c r="A18" s="8"/>
      <c r="B18" s="10"/>
      <c r="C18" s="4"/>
      <c r="D18" s="3"/>
      <c r="E18" s="266"/>
      <c r="F18" s="8"/>
      <c r="G18" s="1"/>
      <c r="H18" s="1"/>
      <c r="I18" s="1"/>
      <c r="J18" s="1"/>
    </row>
    <row r="19" spans="1:10">
      <c r="A19" s="8"/>
      <c r="B19" s="10"/>
      <c r="C19" s="210" t="b">
        <v>0</v>
      </c>
      <c r="D19" s="52" t="s">
        <v>71</v>
      </c>
      <c r="E19" s="213" t="str">
        <f>$B$16</f>
        <v>4.</v>
      </c>
      <c r="F19" s="8"/>
      <c r="G19" s="1"/>
      <c r="H19" s="1"/>
      <c r="I19" s="1"/>
      <c r="J19" s="1"/>
    </row>
    <row r="20" spans="1:10">
      <c r="A20" s="8"/>
      <c r="B20" s="10"/>
      <c r="C20" s="210" t="b">
        <v>0</v>
      </c>
      <c r="D20" s="52" t="s">
        <v>72</v>
      </c>
      <c r="E20" s="213" t="str">
        <f>$B$16</f>
        <v>4.</v>
      </c>
      <c r="F20" s="8"/>
      <c r="G20" s="1"/>
      <c r="H20" s="1"/>
      <c r="I20" s="1"/>
      <c r="J20" s="1"/>
    </row>
    <row r="21" spans="1:10">
      <c r="A21" s="8"/>
      <c r="B21" s="10"/>
      <c r="C21" s="210" t="b">
        <v>0</v>
      </c>
      <c r="D21" s="52" t="s">
        <v>73</v>
      </c>
      <c r="E21" s="213" t="str">
        <f>$B$16</f>
        <v>4.</v>
      </c>
      <c r="F21" s="8"/>
      <c r="G21" s="1"/>
      <c r="H21" s="1"/>
      <c r="I21" s="1"/>
      <c r="J21" s="1"/>
    </row>
    <row r="22" spans="1:10">
      <c r="A22" s="8"/>
      <c r="B22" s="10"/>
      <c r="C22" s="210" t="b">
        <v>0</v>
      </c>
      <c r="D22" s="52" t="s">
        <v>74</v>
      </c>
      <c r="E22" s="213" t="str">
        <f>$B$16</f>
        <v>4.</v>
      </c>
      <c r="F22" s="8"/>
      <c r="G22" s="1"/>
      <c r="H22" s="1"/>
      <c r="I22" s="1"/>
      <c r="J22" s="1"/>
    </row>
    <row r="23" spans="1:10">
      <c r="A23" s="8"/>
      <c r="B23" s="10"/>
      <c r="C23" s="11"/>
      <c r="D23" s="170"/>
      <c r="E23" s="264"/>
      <c r="F23" s="8"/>
      <c r="G23" s="1"/>
      <c r="H23" s="1"/>
      <c r="I23" s="1"/>
      <c r="J23" s="1"/>
    </row>
    <row r="24" spans="1:10">
      <c r="A24" s="8"/>
      <c r="B24" s="118" t="s">
        <v>75</v>
      </c>
      <c r="C24" s="119"/>
      <c r="D24" s="120" t="s">
        <v>76</v>
      </c>
      <c r="E24" s="265"/>
      <c r="F24" s="8"/>
      <c r="G24" s="1"/>
      <c r="H24" s="1"/>
      <c r="I24" s="1"/>
      <c r="J24" s="1"/>
    </row>
    <row r="25" spans="1:10">
      <c r="A25" s="8"/>
      <c r="B25" s="10"/>
      <c r="C25" s="4"/>
      <c r="D25" s="3"/>
      <c r="E25" s="264"/>
      <c r="F25" s="8"/>
      <c r="G25" s="1"/>
      <c r="H25" s="1"/>
      <c r="I25" s="1"/>
      <c r="J25" s="1"/>
    </row>
    <row r="26" spans="1:10">
      <c r="A26" s="8"/>
      <c r="B26" s="10"/>
      <c r="C26" s="13"/>
      <c r="D26" s="141" t="s">
        <v>65</v>
      </c>
      <c r="E26" s="213" t="str">
        <f>$B$24</f>
        <v>5.</v>
      </c>
      <c r="F26" s="8"/>
      <c r="G26" s="1"/>
      <c r="H26" s="1"/>
      <c r="I26" s="1"/>
      <c r="J26" s="1"/>
    </row>
    <row r="27" spans="1:10">
      <c r="A27" s="8"/>
      <c r="B27" s="117"/>
      <c r="C27" s="115"/>
      <c r="D27" s="116"/>
      <c r="E27" s="264"/>
      <c r="F27" s="8"/>
      <c r="G27" s="1"/>
      <c r="H27" s="1"/>
      <c r="I27" s="1"/>
      <c r="J27" s="1"/>
    </row>
    <row r="28" spans="1:10">
      <c r="A28" s="8"/>
      <c r="B28" s="21" t="s">
        <v>77</v>
      </c>
      <c r="C28" s="9"/>
      <c r="D28" s="3" t="s">
        <v>78</v>
      </c>
      <c r="E28" s="265"/>
      <c r="F28" s="8"/>
      <c r="G28" s="1"/>
      <c r="H28" s="1"/>
      <c r="I28" s="1"/>
      <c r="J28" s="1"/>
    </row>
    <row r="29" spans="1:10">
      <c r="A29" s="8"/>
      <c r="B29" s="21"/>
      <c r="C29" s="9"/>
      <c r="D29" s="3"/>
      <c r="E29" s="265"/>
      <c r="F29" s="8"/>
      <c r="G29" s="1"/>
      <c r="H29" s="1"/>
      <c r="I29" s="1"/>
      <c r="J29" s="1"/>
    </row>
    <row r="30" spans="1:10">
      <c r="A30" s="8"/>
      <c r="B30" s="21"/>
      <c r="C30" s="13"/>
      <c r="D30" s="141" t="s">
        <v>65</v>
      </c>
      <c r="E30" s="213" t="str">
        <f>$B$28</f>
        <v>6.</v>
      </c>
      <c r="F30" s="8"/>
      <c r="G30" s="1"/>
      <c r="H30" s="1"/>
      <c r="I30" s="1"/>
      <c r="J30" s="1"/>
    </row>
    <row r="31" spans="1:10">
      <c r="A31" s="8"/>
      <c r="B31" s="21"/>
      <c r="C31" s="13"/>
      <c r="D31" s="180"/>
      <c r="E31" s="213"/>
      <c r="F31" s="8"/>
      <c r="G31" s="1"/>
      <c r="H31" s="1"/>
      <c r="I31" s="1"/>
      <c r="J31" s="1"/>
    </row>
    <row r="32" spans="1:10" ht="15.75" thickBot="1">
      <c r="A32" s="53"/>
      <c r="B32" s="54"/>
      <c r="C32" s="55"/>
      <c r="D32" s="192"/>
      <c r="E32" s="267"/>
      <c r="F32" s="53"/>
      <c r="G32" s="1"/>
      <c r="H32" s="1"/>
      <c r="I32" s="1"/>
      <c r="J32" s="1"/>
    </row>
    <row r="33" ht="15.75" thickTop="1"/>
  </sheetData>
  <sheetProtection algorithmName="SHA-512" hashValue="Fl2j9iL2+Dm9ZWdzdJPpAhQUK61B3Bv3z5nEsPZVo+L/czUUs6+rppNLx3iqJ2y/YsO7BO4EaW7TtY4XIYLMTw==" saltValue="XOpnnjQz+39Tu7fhciIsHA==" spinCount="100000" sheet="1" objects="1" scenarios="1" selectLockedCells="1"/>
  <pageMargins left="0.7" right="0.7" top="0.75" bottom="0.75" header="0.3" footer="0.3"/>
  <pageSetup paperSize="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4EECB-09FB-4E67-97D3-D32CC9A71595}">
  <sheetPr codeName="Tabelle4">
    <tabColor theme="4" tint="0.79998168889431442"/>
  </sheetPr>
  <dimension ref="A1:L237"/>
  <sheetViews>
    <sheetView zoomScaleNormal="100" workbookViewId="0">
      <selection activeCell="D4" sqref="D4"/>
    </sheetView>
  </sheetViews>
  <sheetFormatPr baseColWidth="10" defaultColWidth="11.42578125" defaultRowHeight="15"/>
  <cols>
    <col min="1" max="1" width="10.5703125" customWidth="1"/>
    <col min="2" max="2" width="4.5703125" customWidth="1"/>
    <col min="3" max="3" width="3.140625" customWidth="1"/>
    <col min="4" max="4" width="111.5703125" style="71" customWidth="1"/>
    <col min="5" max="5" width="4.5703125" style="261" customWidth="1"/>
    <col min="6" max="6" width="24.140625" customWidth="1"/>
    <col min="7" max="7" width="10.5703125" customWidth="1"/>
    <col min="11" max="11" width="25.85546875" customWidth="1"/>
  </cols>
  <sheetData>
    <row r="1" spans="1:12" ht="29.1" customHeight="1" thickBot="1">
      <c r="A1" s="8"/>
      <c r="B1" s="72" t="s">
        <v>13</v>
      </c>
      <c r="C1" s="27"/>
      <c r="D1" s="73" t="s">
        <v>29</v>
      </c>
      <c r="E1" s="252"/>
      <c r="F1" s="29"/>
      <c r="G1" s="8"/>
      <c r="H1" s="15"/>
      <c r="I1" s="15"/>
      <c r="J1" s="15"/>
      <c r="K1" s="1"/>
      <c r="L1" s="1"/>
    </row>
    <row r="2" spans="1:12" ht="14.45" customHeight="1" thickTop="1">
      <c r="A2" s="8"/>
      <c r="B2" s="24" t="s">
        <v>62</v>
      </c>
      <c r="C2" s="24"/>
      <c r="D2" s="80" t="s">
        <v>63</v>
      </c>
      <c r="E2" s="253"/>
      <c r="F2" s="31" t="s">
        <v>79</v>
      </c>
      <c r="G2" s="8"/>
      <c r="H2" s="16"/>
      <c r="I2" s="16"/>
      <c r="J2" s="1"/>
    </row>
    <row r="3" spans="1:12">
      <c r="A3" s="8"/>
      <c r="B3" s="4"/>
      <c r="C3" s="4"/>
      <c r="D3" s="3"/>
      <c r="E3" s="254"/>
      <c r="F3" s="32"/>
      <c r="G3" s="8"/>
      <c r="H3" s="1"/>
      <c r="I3" s="1"/>
      <c r="J3" s="1"/>
    </row>
    <row r="4" spans="1:12">
      <c r="A4" s="8"/>
      <c r="B4" s="118" t="s">
        <v>80</v>
      </c>
      <c r="C4" s="119"/>
      <c r="D4" s="140" t="s">
        <v>81</v>
      </c>
      <c r="E4" s="255"/>
      <c r="F4" s="32"/>
      <c r="G4" s="8"/>
      <c r="H4" s="1"/>
      <c r="I4" s="1"/>
      <c r="J4" s="1"/>
    </row>
    <row r="5" spans="1:12">
      <c r="A5" s="8"/>
      <c r="B5" s="4"/>
      <c r="C5" s="4"/>
      <c r="D5" s="28" t="s">
        <v>70</v>
      </c>
      <c r="E5" s="255"/>
      <c r="F5" s="33"/>
      <c r="G5" s="8"/>
      <c r="H5" s="1"/>
      <c r="I5" s="1"/>
      <c r="J5" s="1"/>
    </row>
    <row r="6" spans="1:12">
      <c r="A6" s="8"/>
      <c r="B6" s="4"/>
      <c r="C6" s="4"/>
      <c r="D6" s="3"/>
      <c r="E6" s="255"/>
      <c r="F6" s="34"/>
      <c r="G6" s="8"/>
      <c r="H6" s="1"/>
      <c r="I6" s="1"/>
      <c r="J6" s="1"/>
    </row>
    <row r="7" spans="1:12">
      <c r="A7" s="8"/>
      <c r="B7" s="4"/>
      <c r="C7" s="142" t="b">
        <v>0</v>
      </c>
      <c r="D7" s="52" t="s">
        <v>82</v>
      </c>
      <c r="E7" s="255" t="str">
        <f t="shared" ref="E7:E12" si="0">$B$4</f>
        <v>7.</v>
      </c>
      <c r="F7" s="32"/>
      <c r="G7" s="8"/>
      <c r="H7" s="1"/>
      <c r="I7" s="1"/>
      <c r="J7" s="1"/>
    </row>
    <row r="8" spans="1:12">
      <c r="A8" s="8"/>
      <c r="B8" s="4"/>
      <c r="C8" s="142" t="b">
        <v>0</v>
      </c>
      <c r="D8" s="52" t="s">
        <v>83</v>
      </c>
      <c r="E8" s="255" t="str">
        <f t="shared" si="0"/>
        <v>7.</v>
      </c>
      <c r="F8" s="35"/>
      <c r="G8" s="8"/>
      <c r="H8" s="1"/>
      <c r="I8" s="1"/>
      <c r="J8" s="1"/>
    </row>
    <row r="9" spans="1:12">
      <c r="A9" s="8"/>
      <c r="B9" s="4"/>
      <c r="C9" s="142" t="b">
        <v>0</v>
      </c>
      <c r="D9" s="52" t="s">
        <v>84</v>
      </c>
      <c r="E9" s="255" t="str">
        <f t="shared" si="0"/>
        <v>7.</v>
      </c>
      <c r="F9" s="35"/>
      <c r="G9" s="8"/>
      <c r="H9" s="138"/>
      <c r="I9" s="138"/>
      <c r="J9" s="138"/>
    </row>
    <row r="10" spans="1:12">
      <c r="A10" s="8"/>
      <c r="B10" s="4"/>
      <c r="C10" s="142" t="b">
        <v>0</v>
      </c>
      <c r="D10" s="52" t="s">
        <v>85</v>
      </c>
      <c r="E10" s="255" t="str">
        <f t="shared" si="0"/>
        <v>7.</v>
      </c>
      <c r="F10" s="35"/>
      <c r="G10" s="8"/>
      <c r="H10" s="138"/>
      <c r="I10" s="138"/>
      <c r="J10" s="138"/>
    </row>
    <row r="11" spans="1:12">
      <c r="A11" s="8"/>
      <c r="B11" s="4"/>
      <c r="C11" s="142" t="b">
        <v>0</v>
      </c>
      <c r="D11" s="52" t="s">
        <v>86</v>
      </c>
      <c r="E11" s="255" t="str">
        <f t="shared" si="0"/>
        <v>7.</v>
      </c>
      <c r="F11" s="38"/>
      <c r="G11" s="8"/>
      <c r="H11" s="138"/>
      <c r="I11" s="138"/>
      <c r="J11" s="138"/>
    </row>
    <row r="12" spans="1:12">
      <c r="A12" s="8"/>
      <c r="B12" s="4"/>
      <c r="C12" s="142" t="b">
        <v>0</v>
      </c>
      <c r="D12" s="143" t="s">
        <v>87</v>
      </c>
      <c r="E12" s="255" t="str">
        <f t="shared" si="0"/>
        <v>7.</v>
      </c>
      <c r="F12" s="32"/>
      <c r="G12" s="8"/>
      <c r="H12" s="138"/>
      <c r="I12" s="138"/>
      <c r="J12" s="138"/>
    </row>
    <row r="13" spans="1:12">
      <c r="A13" s="8"/>
      <c r="B13" s="4"/>
      <c r="C13" s="4"/>
      <c r="D13" s="3"/>
      <c r="E13" s="235"/>
      <c r="F13" s="36"/>
      <c r="G13" s="8"/>
      <c r="H13" s="138"/>
      <c r="I13" s="1"/>
      <c r="J13" s="138"/>
    </row>
    <row r="14" spans="1:12" s="78" customFormat="1">
      <c r="A14" s="89"/>
      <c r="B14" s="125" t="s">
        <v>88</v>
      </c>
      <c r="C14" s="129"/>
      <c r="D14" s="120" t="s">
        <v>89</v>
      </c>
      <c r="E14" s="256"/>
      <c r="F14" s="37"/>
      <c r="G14" s="8"/>
      <c r="H14" s="139"/>
      <c r="I14" s="139"/>
      <c r="J14" s="139"/>
    </row>
    <row r="15" spans="1:12" s="78" customFormat="1" ht="31.5" customHeight="1">
      <c r="A15" s="89"/>
      <c r="B15" s="75"/>
      <c r="C15" s="75"/>
      <c r="D15" s="28" t="s">
        <v>90</v>
      </c>
      <c r="E15" s="257"/>
      <c r="F15" s="37"/>
      <c r="G15" s="8"/>
      <c r="H15" s="139"/>
      <c r="I15" s="139"/>
      <c r="J15" s="139"/>
    </row>
    <row r="16" spans="1:12">
      <c r="A16" s="8"/>
      <c r="B16" s="4"/>
      <c r="C16" s="4"/>
      <c r="D16" s="28" t="s">
        <v>70</v>
      </c>
      <c r="E16" s="254"/>
      <c r="F16" s="39"/>
      <c r="G16" s="8"/>
      <c r="H16" s="1"/>
      <c r="I16" s="1"/>
      <c r="J16" s="1"/>
    </row>
    <row r="17" spans="1:10">
      <c r="A17" s="8"/>
      <c r="B17" s="4"/>
      <c r="C17" s="4"/>
      <c r="D17" s="28"/>
      <c r="E17" s="254"/>
      <c r="F17" s="39"/>
      <c r="G17" s="8"/>
      <c r="H17" s="1"/>
      <c r="I17" s="1"/>
      <c r="J17" s="1"/>
    </row>
    <row r="18" spans="1:10">
      <c r="A18" s="8"/>
      <c r="B18" s="4"/>
      <c r="C18" s="142" t="b">
        <v>0</v>
      </c>
      <c r="D18" s="52" t="s">
        <v>91</v>
      </c>
      <c r="E18" s="255" t="str">
        <f>$B$14</f>
        <v>8.</v>
      </c>
      <c r="F18" s="40"/>
      <c r="G18" s="8"/>
      <c r="H18" s="1"/>
      <c r="I18" s="1"/>
      <c r="J18" s="1"/>
    </row>
    <row r="19" spans="1:10">
      <c r="A19" s="8"/>
      <c r="B19" s="4"/>
      <c r="C19" s="142" t="b">
        <v>0</v>
      </c>
      <c r="D19" s="52" t="s">
        <v>92</v>
      </c>
      <c r="E19" s="255" t="str">
        <f>$B$14</f>
        <v>8.</v>
      </c>
      <c r="F19" s="41"/>
      <c r="G19" s="8"/>
      <c r="H19" s="1"/>
      <c r="I19" s="1"/>
      <c r="J19" s="1"/>
    </row>
    <row r="20" spans="1:10">
      <c r="A20" s="8"/>
      <c r="B20" s="4"/>
      <c r="C20" s="142" t="b">
        <v>0</v>
      </c>
      <c r="D20" s="52" t="s">
        <v>93</v>
      </c>
      <c r="E20" s="255" t="str">
        <f>$B$14</f>
        <v>8.</v>
      </c>
      <c r="F20" s="38"/>
      <c r="G20" s="8"/>
      <c r="H20" s="1"/>
      <c r="I20" s="1"/>
      <c r="J20" s="1"/>
    </row>
    <row r="21" spans="1:10">
      <c r="A21" s="8"/>
      <c r="B21" s="4"/>
      <c r="C21" s="142" t="b">
        <v>0</v>
      </c>
      <c r="D21" s="143" t="s">
        <v>87</v>
      </c>
      <c r="E21" s="255" t="str">
        <f>$B$14</f>
        <v>8.</v>
      </c>
      <c r="F21" s="38"/>
      <c r="G21" s="8"/>
      <c r="H21" s="1"/>
      <c r="I21" s="1"/>
      <c r="J21" s="1"/>
    </row>
    <row r="22" spans="1:10">
      <c r="A22" s="8"/>
      <c r="B22" s="4"/>
      <c r="C22" s="4"/>
      <c r="D22" s="3"/>
      <c r="E22" s="254"/>
      <c r="F22" s="38"/>
      <c r="G22" s="8"/>
      <c r="H22" s="1"/>
      <c r="I22" s="1"/>
      <c r="J22" s="1"/>
    </row>
    <row r="23" spans="1:10">
      <c r="A23" s="8"/>
      <c r="B23" s="118" t="s">
        <v>94</v>
      </c>
      <c r="C23" s="119"/>
      <c r="D23" s="120" t="s">
        <v>95</v>
      </c>
      <c r="E23" s="258"/>
      <c r="F23" s="38"/>
      <c r="G23" s="8"/>
      <c r="H23" s="1"/>
      <c r="I23" s="1"/>
      <c r="J23" s="1"/>
    </row>
    <row r="24" spans="1:10">
      <c r="A24" s="8"/>
      <c r="B24" s="4"/>
      <c r="C24" s="4"/>
      <c r="D24" s="28" t="s">
        <v>96</v>
      </c>
      <c r="E24" s="254"/>
      <c r="F24" s="38"/>
      <c r="G24" s="8"/>
      <c r="H24" s="1"/>
      <c r="I24" s="1"/>
      <c r="J24" s="1"/>
    </row>
    <row r="25" spans="1:10">
      <c r="A25" s="8"/>
      <c r="B25" s="4"/>
      <c r="C25" s="4"/>
      <c r="D25" s="3"/>
      <c r="E25" s="254"/>
      <c r="F25" s="38"/>
      <c r="G25" s="8"/>
      <c r="H25" s="1"/>
      <c r="I25" s="1"/>
      <c r="J25" s="1"/>
    </row>
    <row r="26" spans="1:10">
      <c r="A26" s="8"/>
      <c r="B26" s="4"/>
      <c r="C26" s="142" t="b">
        <v>0</v>
      </c>
      <c r="D26" s="77" t="s">
        <v>97</v>
      </c>
      <c r="E26" s="255" t="str">
        <f>$B$23</f>
        <v>9.</v>
      </c>
      <c r="F26" s="38"/>
      <c r="G26" s="8"/>
      <c r="H26" s="1"/>
      <c r="I26" s="1"/>
      <c r="J26" s="1"/>
    </row>
    <row r="27" spans="1:10">
      <c r="A27" s="8"/>
      <c r="B27" s="4"/>
      <c r="C27" s="142" t="b">
        <v>0</v>
      </c>
      <c r="D27" s="77" t="s">
        <v>98</v>
      </c>
      <c r="E27" s="255" t="str">
        <f t="shared" ref="E27:E51" si="1">$B$23</f>
        <v>9.</v>
      </c>
      <c r="F27" s="38"/>
      <c r="G27" s="8"/>
      <c r="H27" s="1"/>
      <c r="I27" s="1"/>
      <c r="J27" s="1"/>
    </row>
    <row r="28" spans="1:10">
      <c r="A28" s="8"/>
      <c r="B28" s="4"/>
      <c r="C28" s="142" t="b">
        <v>0</v>
      </c>
      <c r="D28" s="77" t="s">
        <v>99</v>
      </c>
      <c r="E28" s="255" t="str">
        <f t="shared" si="1"/>
        <v>9.</v>
      </c>
      <c r="F28" s="38"/>
      <c r="G28" s="8"/>
      <c r="H28" s="1"/>
      <c r="I28" s="1"/>
      <c r="J28" s="1"/>
    </row>
    <row r="29" spans="1:10">
      <c r="A29" s="8"/>
      <c r="B29" s="4"/>
      <c r="C29" s="142" t="b">
        <v>0</v>
      </c>
      <c r="D29" s="77" t="s">
        <v>100</v>
      </c>
      <c r="E29" s="255" t="str">
        <f t="shared" si="1"/>
        <v>9.</v>
      </c>
      <c r="F29" s="38"/>
      <c r="G29" s="8"/>
      <c r="H29" s="1"/>
      <c r="I29" s="1"/>
      <c r="J29" s="1"/>
    </row>
    <row r="30" spans="1:10">
      <c r="A30" s="8"/>
      <c r="B30" s="4"/>
      <c r="C30" s="142" t="b">
        <v>0</v>
      </c>
      <c r="D30" s="77" t="s">
        <v>101</v>
      </c>
      <c r="E30" s="255" t="str">
        <f t="shared" si="1"/>
        <v>9.</v>
      </c>
      <c r="F30" s="38"/>
      <c r="G30" s="8"/>
      <c r="H30" s="1"/>
      <c r="I30" s="1"/>
      <c r="J30" s="1"/>
    </row>
    <row r="31" spans="1:10">
      <c r="A31" s="8"/>
      <c r="B31" s="4"/>
      <c r="C31" s="142" t="b">
        <v>0</v>
      </c>
      <c r="D31" s="77" t="s">
        <v>102</v>
      </c>
      <c r="E31" s="255" t="str">
        <f t="shared" si="1"/>
        <v>9.</v>
      </c>
      <c r="F31" s="38"/>
      <c r="G31" s="8"/>
      <c r="H31" s="1"/>
      <c r="I31" s="1"/>
      <c r="J31" s="1"/>
    </row>
    <row r="32" spans="1:10">
      <c r="A32" s="8"/>
      <c r="B32" s="4"/>
      <c r="C32" s="142" t="b">
        <v>0</v>
      </c>
      <c r="D32" s="77" t="s">
        <v>103</v>
      </c>
      <c r="E32" s="255" t="str">
        <f t="shared" si="1"/>
        <v>9.</v>
      </c>
      <c r="F32" s="38"/>
      <c r="G32" s="8"/>
      <c r="H32" s="1"/>
      <c r="I32" s="1"/>
      <c r="J32" s="1"/>
    </row>
    <row r="33" spans="1:10">
      <c r="A33" s="8"/>
      <c r="B33" s="4"/>
      <c r="C33" s="142" t="b">
        <v>0</v>
      </c>
      <c r="D33" s="77" t="s">
        <v>104</v>
      </c>
      <c r="E33" s="255" t="str">
        <f t="shared" si="1"/>
        <v>9.</v>
      </c>
      <c r="F33" s="38"/>
      <c r="G33" s="8"/>
      <c r="H33" s="1"/>
      <c r="I33" s="1"/>
      <c r="J33" s="1"/>
    </row>
    <row r="34" spans="1:10">
      <c r="A34" s="8"/>
      <c r="B34" s="4"/>
      <c r="C34" s="142" t="b">
        <v>0</v>
      </c>
      <c r="D34" s="77" t="s">
        <v>105</v>
      </c>
      <c r="E34" s="255" t="str">
        <f t="shared" si="1"/>
        <v>9.</v>
      </c>
      <c r="F34" s="38"/>
      <c r="G34" s="8"/>
      <c r="H34" s="1"/>
      <c r="I34" s="1"/>
      <c r="J34" s="1"/>
    </row>
    <row r="35" spans="1:10">
      <c r="A35" s="8"/>
      <c r="B35" s="4"/>
      <c r="C35" s="142" t="b">
        <v>0</v>
      </c>
      <c r="D35" s="77" t="s">
        <v>106</v>
      </c>
      <c r="E35" s="255" t="str">
        <f t="shared" si="1"/>
        <v>9.</v>
      </c>
      <c r="F35" s="38"/>
      <c r="G35" s="8"/>
      <c r="H35" s="1"/>
      <c r="I35" s="1"/>
      <c r="J35" s="1"/>
    </row>
    <row r="36" spans="1:10">
      <c r="A36" s="8"/>
      <c r="B36" s="4"/>
      <c r="C36" s="142" t="b">
        <v>0</v>
      </c>
      <c r="D36" s="77" t="s">
        <v>107</v>
      </c>
      <c r="E36" s="255" t="str">
        <f t="shared" si="1"/>
        <v>9.</v>
      </c>
      <c r="F36" s="38"/>
      <c r="G36" s="8"/>
      <c r="H36" s="1"/>
      <c r="I36" s="1"/>
      <c r="J36" s="1"/>
    </row>
    <row r="37" spans="1:10">
      <c r="A37" s="8"/>
      <c r="B37" s="4"/>
      <c r="C37" s="142" t="b">
        <v>0</v>
      </c>
      <c r="D37" s="77" t="s">
        <v>108</v>
      </c>
      <c r="E37" s="255" t="str">
        <f t="shared" si="1"/>
        <v>9.</v>
      </c>
      <c r="F37" s="32"/>
      <c r="G37" s="8"/>
      <c r="H37" s="1"/>
      <c r="I37" s="1"/>
      <c r="J37" s="1"/>
    </row>
    <row r="38" spans="1:10">
      <c r="A38" s="8"/>
      <c r="B38" s="4"/>
      <c r="C38" s="142" t="b">
        <v>0</v>
      </c>
      <c r="D38" s="77" t="s">
        <v>109</v>
      </c>
      <c r="E38" s="255" t="str">
        <f t="shared" si="1"/>
        <v>9.</v>
      </c>
      <c r="F38" s="34"/>
      <c r="G38" s="8"/>
      <c r="H38" s="1"/>
      <c r="I38" s="1"/>
      <c r="J38" s="1"/>
    </row>
    <row r="39" spans="1:10">
      <c r="A39" s="8"/>
      <c r="B39" s="4"/>
      <c r="C39" s="142" t="b">
        <v>0</v>
      </c>
      <c r="D39" s="77" t="s">
        <v>110</v>
      </c>
      <c r="E39" s="255" t="str">
        <f t="shared" si="1"/>
        <v>9.</v>
      </c>
      <c r="F39" s="34"/>
      <c r="G39" s="8"/>
      <c r="H39" s="1"/>
      <c r="I39" s="1"/>
      <c r="J39" s="1"/>
    </row>
    <row r="40" spans="1:10">
      <c r="A40" s="8"/>
      <c r="B40" s="4"/>
      <c r="C40" s="142" t="b">
        <v>0</v>
      </c>
      <c r="D40" s="77" t="s">
        <v>111</v>
      </c>
      <c r="E40" s="255" t="str">
        <f t="shared" si="1"/>
        <v>9.</v>
      </c>
      <c r="F40" s="34"/>
      <c r="G40" s="8"/>
      <c r="H40" s="1"/>
      <c r="I40" s="1"/>
      <c r="J40" s="1"/>
    </row>
    <row r="41" spans="1:10">
      <c r="A41" s="8"/>
      <c r="B41" s="4"/>
      <c r="C41" s="142" t="b">
        <v>0</v>
      </c>
      <c r="D41" s="77" t="s">
        <v>112</v>
      </c>
      <c r="E41" s="255" t="str">
        <f t="shared" si="1"/>
        <v>9.</v>
      </c>
      <c r="F41" s="34"/>
      <c r="G41" s="8"/>
      <c r="H41" s="1"/>
      <c r="I41" s="1"/>
      <c r="J41" s="1"/>
    </row>
    <row r="42" spans="1:10" ht="18.75">
      <c r="A42" s="8"/>
      <c r="B42" s="4"/>
      <c r="C42" s="142" t="b">
        <v>0</v>
      </c>
      <c r="D42" s="77" t="s">
        <v>113</v>
      </c>
      <c r="E42" s="255" t="str">
        <f t="shared" si="1"/>
        <v>9.</v>
      </c>
      <c r="F42" s="34"/>
      <c r="G42" s="8"/>
      <c r="H42" s="1"/>
      <c r="I42" s="1"/>
      <c r="J42" s="1"/>
    </row>
    <row r="43" spans="1:10">
      <c r="A43" s="8"/>
      <c r="B43" s="4"/>
      <c r="C43" s="142" t="b">
        <v>0</v>
      </c>
      <c r="D43" s="77" t="s">
        <v>114</v>
      </c>
      <c r="E43" s="255" t="str">
        <f t="shared" si="1"/>
        <v>9.</v>
      </c>
      <c r="F43" s="34"/>
      <c r="G43" s="8"/>
      <c r="H43" s="1"/>
      <c r="I43" s="1"/>
      <c r="J43" s="1"/>
    </row>
    <row r="44" spans="1:10">
      <c r="A44" s="8"/>
      <c r="B44" s="4"/>
      <c r="C44" s="142" t="b">
        <v>0</v>
      </c>
      <c r="D44" s="77" t="s">
        <v>115</v>
      </c>
      <c r="E44" s="255" t="str">
        <f t="shared" si="1"/>
        <v>9.</v>
      </c>
      <c r="F44" s="34"/>
      <c r="G44" s="8"/>
      <c r="H44" s="1"/>
      <c r="I44" s="1"/>
      <c r="J44" s="1"/>
    </row>
    <row r="45" spans="1:10">
      <c r="A45" s="8"/>
      <c r="B45" s="4"/>
      <c r="C45" s="142" t="b">
        <v>0</v>
      </c>
      <c r="D45" s="77" t="s">
        <v>116</v>
      </c>
      <c r="E45" s="255" t="str">
        <f t="shared" si="1"/>
        <v>9.</v>
      </c>
      <c r="F45" s="34"/>
      <c r="G45" s="8"/>
      <c r="H45" s="1"/>
      <c r="I45" s="1"/>
      <c r="J45" s="1"/>
    </row>
    <row r="46" spans="1:10">
      <c r="A46" s="8"/>
      <c r="B46" s="4"/>
      <c r="C46" s="142" t="b">
        <v>0</v>
      </c>
      <c r="D46" s="77" t="s">
        <v>117</v>
      </c>
      <c r="E46" s="255" t="str">
        <f t="shared" si="1"/>
        <v>9.</v>
      </c>
      <c r="F46" s="32"/>
      <c r="G46" s="8"/>
      <c r="H46" s="1"/>
      <c r="I46" s="1"/>
      <c r="J46" s="1"/>
    </row>
    <row r="47" spans="1:10">
      <c r="A47" s="8"/>
      <c r="B47" s="4"/>
      <c r="C47" s="142" t="b">
        <v>0</v>
      </c>
      <c r="D47" s="77" t="s">
        <v>118</v>
      </c>
      <c r="E47" s="255" t="str">
        <f t="shared" si="1"/>
        <v>9.</v>
      </c>
      <c r="F47" s="35"/>
      <c r="G47" s="8"/>
      <c r="H47" s="1"/>
      <c r="I47" s="1"/>
      <c r="J47" s="1"/>
    </row>
    <row r="48" spans="1:10">
      <c r="A48" s="8"/>
      <c r="B48" s="4"/>
      <c r="C48" s="142" t="b">
        <v>0</v>
      </c>
      <c r="D48" s="77" t="s">
        <v>119</v>
      </c>
      <c r="E48" s="255" t="str">
        <f t="shared" si="1"/>
        <v>9.</v>
      </c>
      <c r="F48" s="35"/>
      <c r="G48" s="8"/>
      <c r="H48" s="1"/>
      <c r="I48" s="1"/>
      <c r="J48" s="1"/>
    </row>
    <row r="49" spans="1:11">
      <c r="A49" s="8"/>
      <c r="B49" s="4"/>
      <c r="C49" s="142" t="b">
        <v>0</v>
      </c>
      <c r="D49" s="77" t="s">
        <v>120</v>
      </c>
      <c r="E49" s="255" t="str">
        <f t="shared" si="1"/>
        <v>9.</v>
      </c>
      <c r="F49" s="35"/>
      <c r="G49" s="8"/>
      <c r="H49" s="1"/>
      <c r="I49" s="1"/>
      <c r="J49" s="1"/>
    </row>
    <row r="50" spans="1:11">
      <c r="A50" s="8"/>
      <c r="B50" s="4"/>
      <c r="C50" s="142" t="b">
        <v>0</v>
      </c>
      <c r="D50" s="77" t="s">
        <v>121</v>
      </c>
      <c r="E50" s="255" t="str">
        <f t="shared" si="1"/>
        <v>9.</v>
      </c>
      <c r="F50" s="35"/>
      <c r="G50" s="8"/>
      <c r="H50" s="1"/>
      <c r="I50" s="1"/>
      <c r="J50" s="1"/>
    </row>
    <row r="51" spans="1:11">
      <c r="A51" s="8"/>
      <c r="B51" s="4"/>
      <c r="C51" s="142" t="b">
        <v>0</v>
      </c>
      <c r="D51" s="144" t="s">
        <v>87</v>
      </c>
      <c r="E51" s="255" t="str">
        <f t="shared" si="1"/>
        <v>9.</v>
      </c>
      <c r="F51" s="35"/>
      <c r="G51" s="8"/>
      <c r="H51" s="1"/>
      <c r="I51" s="1"/>
      <c r="J51" s="1"/>
    </row>
    <row r="52" spans="1:11">
      <c r="A52" s="8"/>
      <c r="B52" s="4"/>
      <c r="C52" s="4"/>
      <c r="D52" s="3"/>
      <c r="E52" s="254"/>
      <c r="F52" s="35"/>
      <c r="G52" s="8"/>
      <c r="H52" s="1"/>
      <c r="I52" s="1"/>
      <c r="J52" s="1"/>
    </row>
    <row r="53" spans="1:11" ht="48" customHeight="1">
      <c r="A53" s="8"/>
      <c r="B53" s="125" t="s">
        <v>122</v>
      </c>
      <c r="C53" s="126"/>
      <c r="D53" s="120" t="s">
        <v>123</v>
      </c>
      <c r="E53" s="254"/>
      <c r="F53" s="35"/>
      <c r="G53" s="8"/>
      <c r="H53" s="1"/>
      <c r="I53" s="1"/>
      <c r="J53" s="1"/>
    </row>
    <row r="54" spans="1:11" ht="42.75">
      <c r="A54" s="8"/>
      <c r="B54" s="4"/>
      <c r="C54" s="4"/>
      <c r="D54" s="28" t="s">
        <v>124</v>
      </c>
      <c r="E54" s="254"/>
      <c r="F54" s="35"/>
      <c r="G54" s="8"/>
      <c r="H54" s="1"/>
      <c r="I54" s="1"/>
      <c r="J54" s="1"/>
    </row>
    <row r="55" spans="1:11">
      <c r="A55" s="8"/>
      <c r="B55" s="4"/>
      <c r="C55" s="4"/>
      <c r="D55" s="28" t="s">
        <v>125</v>
      </c>
      <c r="E55" s="254"/>
      <c r="F55" s="35"/>
      <c r="G55" s="8"/>
      <c r="H55" s="1"/>
      <c r="I55" s="1"/>
      <c r="J55" s="1"/>
    </row>
    <row r="56" spans="1:11">
      <c r="A56" s="8"/>
      <c r="B56" s="4"/>
      <c r="C56" s="4"/>
      <c r="D56" s="28"/>
      <c r="E56" s="254"/>
      <c r="F56" s="35"/>
      <c r="G56" s="8"/>
      <c r="H56" s="1"/>
      <c r="I56" s="1"/>
      <c r="J56" s="1"/>
    </row>
    <row r="57" spans="1:11">
      <c r="A57" s="8"/>
      <c r="B57" s="4"/>
      <c r="C57" s="142" t="b">
        <v>0</v>
      </c>
      <c r="D57" s="77" t="s">
        <v>126</v>
      </c>
      <c r="E57" s="255" t="str">
        <f>$B$53</f>
        <v>10.</v>
      </c>
      <c r="F57" s="39" t="s">
        <v>127</v>
      </c>
      <c r="G57" s="8"/>
      <c r="H57" s="1"/>
      <c r="I57" s="1"/>
      <c r="J57" s="1"/>
    </row>
    <row r="58" spans="1:11">
      <c r="A58" s="8"/>
      <c r="B58" s="4"/>
      <c r="C58" s="142" t="b">
        <v>0</v>
      </c>
      <c r="D58" s="77" t="s">
        <v>128</v>
      </c>
      <c r="E58" s="255" t="str">
        <f>$B$53</f>
        <v>10.</v>
      </c>
      <c r="F58" s="179" t="s">
        <v>129</v>
      </c>
      <c r="G58" s="8"/>
      <c r="H58" s="1"/>
      <c r="I58" s="1"/>
      <c r="J58" s="1"/>
    </row>
    <row r="59" spans="1:11">
      <c r="A59" s="8"/>
      <c r="B59" s="4"/>
      <c r="C59" s="142" t="b">
        <v>0</v>
      </c>
      <c r="D59" s="77" t="s">
        <v>130</v>
      </c>
      <c r="E59" s="255" t="str">
        <f>$B$53</f>
        <v>10.</v>
      </c>
      <c r="F59" s="179" t="s">
        <v>129</v>
      </c>
      <c r="G59" s="8"/>
      <c r="H59" s="1"/>
      <c r="I59" s="1"/>
      <c r="J59" s="1"/>
    </row>
    <row r="60" spans="1:11">
      <c r="A60" s="8"/>
      <c r="B60" s="3"/>
      <c r="C60" s="3"/>
      <c r="D60" s="3"/>
      <c r="E60" s="254"/>
      <c r="F60" s="35"/>
      <c r="G60" s="8"/>
      <c r="H60" s="1"/>
      <c r="I60" s="1"/>
      <c r="J60" s="1"/>
      <c r="K60" s="181"/>
    </row>
    <row r="61" spans="1:11" s="78" customFormat="1" ht="47.1" customHeight="1">
      <c r="A61" s="89"/>
      <c r="B61" s="127" t="s">
        <v>131</v>
      </c>
      <c r="C61" s="128"/>
      <c r="D61" s="120" t="s">
        <v>132</v>
      </c>
      <c r="E61" s="256"/>
      <c r="F61" s="35"/>
      <c r="G61" s="8"/>
      <c r="H61" s="82"/>
      <c r="I61" s="82"/>
      <c r="J61" s="82"/>
    </row>
    <row r="62" spans="1:11" s="78" customFormat="1">
      <c r="A62" s="89"/>
      <c r="B62" s="95"/>
      <c r="C62" s="14"/>
      <c r="D62" s="3"/>
      <c r="E62" s="256"/>
      <c r="F62" s="35"/>
      <c r="G62" s="8"/>
      <c r="H62" s="82"/>
      <c r="I62" s="82"/>
      <c r="J62" s="82"/>
    </row>
    <row r="63" spans="1:11">
      <c r="A63" s="8"/>
      <c r="B63" s="4"/>
      <c r="C63" s="142" t="b">
        <v>0</v>
      </c>
      <c r="D63" s="77" t="s">
        <v>133</v>
      </c>
      <c r="E63" s="255" t="str">
        <f>$B$61</f>
        <v>11.</v>
      </c>
      <c r="F63" s="35"/>
      <c r="G63" s="8"/>
      <c r="H63" s="1"/>
      <c r="I63" s="1"/>
      <c r="J63" s="1"/>
    </row>
    <row r="64" spans="1:11">
      <c r="A64" s="8"/>
      <c r="B64" s="4"/>
      <c r="C64" s="190"/>
      <c r="D64" s="190"/>
      <c r="E64" s="255"/>
      <c r="F64" s="35"/>
      <c r="G64" s="8"/>
      <c r="H64" s="1"/>
      <c r="I64" s="1"/>
      <c r="J64" s="1"/>
    </row>
    <row r="65" spans="1:12" ht="15.75" thickBot="1">
      <c r="A65" s="53"/>
      <c r="B65" s="176"/>
      <c r="C65" s="176"/>
      <c r="D65" s="192"/>
      <c r="E65" s="259"/>
      <c r="F65" s="177"/>
      <c r="G65" s="178"/>
      <c r="H65" s="1"/>
      <c r="I65" s="1"/>
      <c r="J65" s="1"/>
    </row>
    <row r="66" spans="1:12" ht="15.75" thickTop="1">
      <c r="B66" s="1"/>
      <c r="C66" s="1"/>
      <c r="D66" s="86"/>
      <c r="E66" s="260"/>
      <c r="F66" s="173"/>
      <c r="H66" s="1"/>
      <c r="I66" s="1"/>
      <c r="J66" s="1"/>
      <c r="K66" s="1"/>
      <c r="L66" s="1"/>
    </row>
    <row r="67" spans="1:12">
      <c r="F67" s="173"/>
    </row>
    <row r="68" spans="1:12">
      <c r="F68" s="173"/>
    </row>
    <row r="69" spans="1:12">
      <c r="F69" s="173"/>
    </row>
    <row r="70" spans="1:12">
      <c r="F70" s="173"/>
    </row>
    <row r="71" spans="1:12">
      <c r="F71" s="173"/>
    </row>
    <row r="72" spans="1:12">
      <c r="F72" s="173"/>
    </row>
    <row r="73" spans="1:12">
      <c r="F73" s="173"/>
    </row>
    <row r="74" spans="1:12">
      <c r="F74" s="173"/>
    </row>
    <row r="75" spans="1:12">
      <c r="F75" s="173"/>
    </row>
    <row r="76" spans="1:12">
      <c r="F76" s="173"/>
    </row>
    <row r="77" spans="1:12">
      <c r="F77" s="173"/>
    </row>
    <row r="78" spans="1:12">
      <c r="F78" s="46"/>
    </row>
    <row r="79" spans="1:12">
      <c r="F79" s="1"/>
    </row>
    <row r="80" spans="1:12">
      <c r="F80" s="45"/>
    </row>
    <row r="81" spans="6:6">
      <c r="F81" s="173"/>
    </row>
    <row r="82" spans="6:6">
      <c r="F82" s="173"/>
    </row>
    <row r="83" spans="6:6">
      <c r="F83" s="173"/>
    </row>
    <row r="84" spans="6:6">
      <c r="F84" s="174"/>
    </row>
    <row r="85" spans="6:6">
      <c r="F85" s="1"/>
    </row>
    <row r="86" spans="6:6">
      <c r="F86" s="45"/>
    </row>
    <row r="87" spans="6:6">
      <c r="F87" s="173"/>
    </row>
    <row r="88" spans="6:6">
      <c r="F88" s="173"/>
    </row>
    <row r="89" spans="6:6">
      <c r="F89" s="173"/>
    </row>
    <row r="90" spans="6:6">
      <c r="F90" s="173"/>
    </row>
    <row r="91" spans="6:6">
      <c r="F91" s="174"/>
    </row>
    <row r="92" spans="6:6">
      <c r="F92" s="45"/>
    </row>
    <row r="93" spans="6:6">
      <c r="F93" s="173"/>
    </row>
    <row r="94" spans="6:6">
      <c r="F94" s="173"/>
    </row>
    <row r="95" spans="6:6" ht="15.75">
      <c r="F95" s="62"/>
    </row>
    <row r="96" spans="6:6">
      <c r="F96" s="63"/>
    </row>
    <row r="97" spans="6:6">
      <c r="F97" s="1"/>
    </row>
    <row r="98" spans="6:6">
      <c r="F98" s="50"/>
    </row>
    <row r="99" spans="6:6">
      <c r="F99" s="50"/>
    </row>
    <row r="100" spans="6:6">
      <c r="F100" s="175"/>
    </row>
    <row r="101" spans="6:6">
      <c r="F101" s="1"/>
    </row>
    <row r="102" spans="6:6">
      <c r="F102" s="173"/>
    </row>
    <row r="103" spans="6:6">
      <c r="F103" s="173"/>
    </row>
    <row r="104" spans="6:6">
      <c r="F104" s="173"/>
    </row>
    <row r="105" spans="6:6">
      <c r="F105" s="46"/>
    </row>
    <row r="106" spans="6:6">
      <c r="F106" s="1"/>
    </row>
    <row r="107" spans="6:6">
      <c r="F107" s="45"/>
    </row>
    <row r="108" spans="6:6">
      <c r="F108" s="65"/>
    </row>
    <row r="109" spans="6:6">
      <c r="F109" s="65"/>
    </row>
    <row r="110" spans="6:6">
      <c r="F110" s="60"/>
    </row>
    <row r="111" spans="6:6">
      <c r="F111" s="60"/>
    </row>
    <row r="112" spans="6:6">
      <c r="F112" s="46"/>
    </row>
    <row r="113" spans="6:6">
      <c r="F113" s="46"/>
    </row>
    <row r="114" spans="6:6">
      <c r="F114" s="46"/>
    </row>
    <row r="115" spans="6:6">
      <c r="F115" s="46"/>
    </row>
    <row r="116" spans="6:6">
      <c r="F116" s="46"/>
    </row>
    <row r="117" spans="6:6">
      <c r="F117" s="46"/>
    </row>
    <row r="118" spans="6:6" ht="15.75">
      <c r="F118" s="62"/>
    </row>
    <row r="119" spans="6:6">
      <c r="F119" s="63"/>
    </row>
    <row r="120" spans="6:6">
      <c r="F120" s="1"/>
    </row>
    <row r="121" spans="6:6">
      <c r="F121" s="50"/>
    </row>
    <row r="122" spans="6:6">
      <c r="F122" s="50"/>
    </row>
    <row r="123" spans="6:6">
      <c r="F123" s="175"/>
    </row>
    <row r="124" spans="6:6">
      <c r="F124" s="1"/>
    </row>
    <row r="125" spans="6:6">
      <c r="F125" s="60"/>
    </row>
    <row r="126" spans="6:6">
      <c r="F126" s="61"/>
    </row>
    <row r="127" spans="6:6">
      <c r="F127" s="46"/>
    </row>
    <row r="128" spans="6:6">
      <c r="F128" s="1"/>
    </row>
    <row r="129" spans="6:6">
      <c r="F129" s="45"/>
    </row>
    <row r="130" spans="6:6">
      <c r="F130" s="65"/>
    </row>
    <row r="131" spans="6:6">
      <c r="F131" s="65"/>
    </row>
    <row r="132" spans="6:6">
      <c r="F132" s="46"/>
    </row>
    <row r="133" spans="6:6">
      <c r="F133" s="46"/>
    </row>
    <row r="134" spans="6:6">
      <c r="F134" s="46"/>
    </row>
    <row r="135" spans="6:6">
      <c r="F135" s="46"/>
    </row>
    <row r="136" spans="6:6">
      <c r="F136" s="46"/>
    </row>
    <row r="137" spans="6:6">
      <c r="F137" s="46"/>
    </row>
    <row r="138" spans="6:6">
      <c r="F138" s="46"/>
    </row>
    <row r="139" spans="6:6">
      <c r="F139" s="50"/>
    </row>
    <row r="140" spans="6:6">
      <c r="F140" s="1"/>
    </row>
    <row r="141" spans="6:6">
      <c r="F141" s="60"/>
    </row>
    <row r="142" spans="6:6">
      <c r="F142" s="61"/>
    </row>
    <row r="143" spans="6:6">
      <c r="F143" s="61"/>
    </row>
    <row r="144" spans="6:6">
      <c r="F144" s="50"/>
    </row>
    <row r="145" spans="6:6">
      <c r="F145" s="50"/>
    </row>
    <row r="146" spans="6:6">
      <c r="F146" s="1"/>
    </row>
    <row r="147" spans="6:6">
      <c r="F147" s="1"/>
    </row>
    <row r="148" spans="6:6">
      <c r="F148" s="1"/>
    </row>
    <row r="149" spans="6:6">
      <c r="F149" s="1"/>
    </row>
    <row r="150" spans="6:6">
      <c r="F150" s="1"/>
    </row>
    <row r="151" spans="6:6">
      <c r="F151" s="60"/>
    </row>
    <row r="152" spans="6:6">
      <c r="F152" s="46"/>
    </row>
    <row r="153" spans="6:6">
      <c r="F153" s="50"/>
    </row>
    <row r="154" spans="6:6">
      <c r="F154" s="50"/>
    </row>
    <row r="155" spans="6:6">
      <c r="F155" s="175"/>
    </row>
    <row r="156" spans="6:6">
      <c r="F156" s="1"/>
    </row>
    <row r="157" spans="6:6">
      <c r="F157" s="60"/>
    </row>
    <row r="158" spans="6:6">
      <c r="F158" s="61"/>
    </row>
    <row r="159" spans="6:6">
      <c r="F159" s="60"/>
    </row>
    <row r="160" spans="6:6">
      <c r="F160" s="61"/>
    </row>
    <row r="161" spans="6:6">
      <c r="F161" s="46"/>
    </row>
    <row r="162" spans="6:6">
      <c r="F162" s="46"/>
    </row>
    <row r="163" spans="6:6" ht="15.75">
      <c r="F163" s="62"/>
    </row>
    <row r="164" spans="6:6">
      <c r="F164" s="63"/>
    </row>
    <row r="165" spans="6:6">
      <c r="F165" s="1"/>
    </row>
    <row r="166" spans="6:6">
      <c r="F166" s="50"/>
    </row>
    <row r="167" spans="6:6">
      <c r="F167" s="1"/>
    </row>
    <row r="168" spans="6:6">
      <c r="F168" s="1"/>
    </row>
    <row r="169" spans="6:6">
      <c r="F169" s="60"/>
    </row>
    <row r="170" spans="6:6">
      <c r="F170" s="61"/>
    </row>
    <row r="171" spans="6:6">
      <c r="F171" s="1"/>
    </row>
    <row r="172" spans="6:6">
      <c r="F172" s="45"/>
    </row>
    <row r="173" spans="6:6">
      <c r="F173" s="65"/>
    </row>
    <row r="174" spans="6:6">
      <c r="F174" s="65"/>
    </row>
    <row r="175" spans="6:6">
      <c r="F175" s="60"/>
    </row>
    <row r="176" spans="6:6">
      <c r="F176" s="60"/>
    </row>
    <row r="177" spans="6:6">
      <c r="F177" s="46"/>
    </row>
    <row r="178" spans="6:6">
      <c r="F178" s="46"/>
    </row>
    <row r="179" spans="6:6">
      <c r="F179" s="46"/>
    </row>
    <row r="180" spans="6:6">
      <c r="F180" s="46"/>
    </row>
    <row r="181" spans="6:6">
      <c r="F181" s="46"/>
    </row>
    <row r="182" spans="6:6">
      <c r="F182" s="46"/>
    </row>
    <row r="183" spans="6:6">
      <c r="F183" s="45"/>
    </row>
    <row r="184" spans="6:6">
      <c r="F184" s="65"/>
    </row>
    <row r="185" spans="6:6">
      <c r="F185" s="65"/>
    </row>
    <row r="186" spans="6:6">
      <c r="F186" s="60"/>
    </row>
    <row r="187" spans="6:6">
      <c r="F187" s="60"/>
    </row>
    <row r="188" spans="6:6">
      <c r="F188" s="46"/>
    </row>
    <row r="189" spans="6:6" ht="15.75">
      <c r="F189" s="62"/>
    </row>
    <row r="190" spans="6:6">
      <c r="F190" s="63"/>
    </row>
    <row r="191" spans="6:6">
      <c r="F191" s="1"/>
    </row>
    <row r="192" spans="6:6">
      <c r="F192" s="50"/>
    </row>
    <row r="193" spans="6:6">
      <c r="F193" s="1"/>
    </row>
    <row r="194" spans="6:6">
      <c r="F194" s="1"/>
    </row>
    <row r="195" spans="6:6">
      <c r="F195" s="60"/>
    </row>
    <row r="196" spans="6:6">
      <c r="F196" s="61"/>
    </row>
    <row r="197" spans="6:6">
      <c r="F197" s="1"/>
    </row>
    <row r="198" spans="6:6">
      <c r="F198" s="45"/>
    </row>
    <row r="199" spans="6:6">
      <c r="F199" s="65"/>
    </row>
    <row r="200" spans="6:6">
      <c r="F200" s="65"/>
    </row>
    <row r="201" spans="6:6">
      <c r="F201" s="60"/>
    </row>
    <row r="202" spans="6:6">
      <c r="F202" s="60"/>
    </row>
    <row r="203" spans="6:6">
      <c r="F203" s="46"/>
    </row>
    <row r="204" spans="6:6">
      <c r="F204" s="46"/>
    </row>
    <row r="205" spans="6:6">
      <c r="F205" s="46"/>
    </row>
    <row r="206" spans="6:6">
      <c r="F206" s="65"/>
    </row>
    <row r="207" spans="6:6">
      <c r="F207" s="65"/>
    </row>
    <row r="208" spans="6:6">
      <c r="F208" s="46"/>
    </row>
    <row r="209" spans="6:6">
      <c r="F209" s="46"/>
    </row>
    <row r="210" spans="6:6">
      <c r="F210" s="45"/>
    </row>
    <row r="211" spans="6:6">
      <c r="F211" s="65"/>
    </row>
    <row r="212" spans="6:6">
      <c r="F212" s="65"/>
    </row>
    <row r="213" spans="6:6">
      <c r="F213" s="60"/>
    </row>
    <row r="214" spans="6:6">
      <c r="F214" s="60"/>
    </row>
    <row r="215" spans="6:6">
      <c r="F215" s="46"/>
    </row>
    <row r="216" spans="6:6" ht="15.75">
      <c r="F216" s="62"/>
    </row>
    <row r="217" spans="6:6">
      <c r="F217" s="63"/>
    </row>
    <row r="218" spans="6:6">
      <c r="F218" s="1"/>
    </row>
    <row r="219" spans="6:6">
      <c r="F219" s="50"/>
    </row>
    <row r="220" spans="6:6">
      <c r="F220" s="1"/>
    </row>
    <row r="221" spans="6:6">
      <c r="F221" s="1"/>
    </row>
    <row r="222" spans="6:6">
      <c r="F222" s="60"/>
    </row>
    <row r="223" spans="6:6">
      <c r="F223" s="61"/>
    </row>
    <row r="224" spans="6:6">
      <c r="F224" s="1"/>
    </row>
    <row r="225" spans="6:6">
      <c r="F225" s="45"/>
    </row>
    <row r="226" spans="6:6">
      <c r="F226" s="65"/>
    </row>
    <row r="227" spans="6:6">
      <c r="F227" s="65"/>
    </row>
    <row r="228" spans="6:6">
      <c r="F228" s="60"/>
    </row>
    <row r="229" spans="6:6">
      <c r="F229" s="60"/>
    </row>
    <row r="230" spans="6:6">
      <c r="F230" s="46"/>
    </row>
    <row r="231" spans="6:6">
      <c r="F231" s="46"/>
    </row>
    <row r="232" spans="6:6">
      <c r="F232" s="45"/>
    </row>
    <row r="233" spans="6:6">
      <c r="F233" s="65"/>
    </row>
    <row r="234" spans="6:6">
      <c r="F234" s="65"/>
    </row>
    <row r="235" spans="6:6">
      <c r="F235" s="60"/>
    </row>
    <row r="236" spans="6:6">
      <c r="F236" s="60"/>
    </row>
    <row r="237" spans="6:6">
      <c r="F237" s="46"/>
    </row>
  </sheetData>
  <sheetProtection algorithmName="SHA-512" hashValue="AYenIk33iP/A/LtQ7J4ykS68tWDmgGiIe+U/eF1m+v++lxiN5wNbeGIUlWRb6R1BMiBbAVvCYmXLaS3nKQW7tg==" saltValue="oaUljLFxjpizpxe4KFC7Pw==" spinCount="100000" sheet="1" objects="1" scenarios="1" selectLockedCells="1"/>
  <phoneticPr fontId="9" type="noConversion"/>
  <pageMargins left="0.70866141732283472" right="0.70866141732283472" top="0.78740157480314965" bottom="0.78740157480314965" header="0.31496062992125984" footer="0.31496062992125984"/>
  <pageSetup paperSize="8" orientation="portrait" r:id="rId1"/>
  <rowBreaks count="1" manualBreakCount="1">
    <brk id="52" min="1" max="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CD13B-BBC8-4B81-8365-62338CB04207}">
  <sheetPr codeName="Tabelle1">
    <tabColor theme="4" tint="0.79998168889431442"/>
  </sheetPr>
  <dimension ref="A1:M244"/>
  <sheetViews>
    <sheetView zoomScale="85" zoomScaleNormal="85" zoomScaleSheetLayoutView="55" workbookViewId="0">
      <selection activeCell="E134" sqref="E134"/>
    </sheetView>
  </sheetViews>
  <sheetFormatPr baseColWidth="10" defaultColWidth="11.42578125" defaultRowHeight="15"/>
  <cols>
    <col min="1" max="1" width="10.5703125" customWidth="1"/>
    <col min="2" max="2" width="4.5703125" customWidth="1"/>
    <col min="3" max="3" width="3.140625" customWidth="1"/>
    <col min="4" max="4" width="111.5703125" style="79" customWidth="1"/>
    <col min="5" max="5" width="6.7109375" style="250" customWidth="1"/>
    <col min="6" max="6" width="24.140625" customWidth="1"/>
    <col min="7" max="7" width="10.5703125" customWidth="1"/>
    <col min="8" max="8" width="3.7109375" customWidth="1"/>
    <col min="12" max="12" width="25.85546875" customWidth="1"/>
  </cols>
  <sheetData>
    <row r="1" spans="1:13" ht="18.75" thickBot="1">
      <c r="A1" s="8"/>
      <c r="B1" s="72" t="s">
        <v>17</v>
      </c>
      <c r="C1" s="26"/>
      <c r="D1" s="73" t="s">
        <v>31</v>
      </c>
      <c r="E1" s="239"/>
      <c r="F1" s="29"/>
      <c r="G1" s="8"/>
      <c r="H1" s="19"/>
      <c r="I1" s="19"/>
      <c r="J1" s="19"/>
      <c r="K1" s="15"/>
      <c r="L1" s="1"/>
      <c r="M1" s="1"/>
    </row>
    <row r="2" spans="1:13" ht="19.5" thickTop="1" thickBot="1">
      <c r="A2" s="8"/>
      <c r="B2" s="25" t="s">
        <v>134</v>
      </c>
      <c r="C2" s="25"/>
      <c r="D2" s="87" t="s">
        <v>33</v>
      </c>
      <c r="E2" s="240"/>
      <c r="F2" s="30"/>
      <c r="G2" s="8"/>
      <c r="H2" s="19"/>
      <c r="I2" s="19"/>
      <c r="J2" s="19"/>
      <c r="K2" s="15"/>
      <c r="L2" s="1"/>
      <c r="M2" s="1"/>
    </row>
    <row r="3" spans="1:13" ht="18">
      <c r="A3" s="8"/>
      <c r="B3" s="24" t="s">
        <v>62</v>
      </c>
      <c r="C3" s="24"/>
      <c r="D3" s="76" t="s">
        <v>63</v>
      </c>
      <c r="E3" s="241"/>
      <c r="F3" s="31" t="s">
        <v>79</v>
      </c>
      <c r="G3" s="8"/>
      <c r="H3" s="20"/>
      <c r="I3" s="16"/>
      <c r="J3" s="16"/>
      <c r="K3" s="1"/>
    </row>
    <row r="4" spans="1:13">
      <c r="A4" s="8"/>
      <c r="B4" s="4"/>
      <c r="C4" s="4"/>
      <c r="D4" s="81"/>
      <c r="E4" s="242"/>
      <c r="F4" s="32"/>
      <c r="G4" s="8"/>
      <c r="H4" s="1"/>
      <c r="I4" s="1"/>
      <c r="J4" s="1"/>
      <c r="K4" s="1"/>
    </row>
    <row r="5" spans="1:13">
      <c r="A5" s="8"/>
      <c r="B5" s="125" t="s">
        <v>135</v>
      </c>
      <c r="C5" s="119"/>
      <c r="D5" s="120" t="s">
        <v>136</v>
      </c>
      <c r="E5" s="243"/>
      <c r="F5" s="33"/>
      <c r="G5" s="8"/>
      <c r="H5" s="1"/>
      <c r="I5" s="1"/>
      <c r="J5" s="1"/>
      <c r="K5" s="1"/>
    </row>
    <row r="6" spans="1:13">
      <c r="A6" s="8"/>
      <c r="B6" s="4"/>
      <c r="C6" s="4"/>
      <c r="D6" s="28" t="s">
        <v>70</v>
      </c>
      <c r="E6" s="244"/>
      <c r="F6" s="34"/>
      <c r="G6" s="8"/>
      <c r="H6" s="1"/>
      <c r="I6" s="1"/>
      <c r="J6" s="1"/>
      <c r="K6" s="1"/>
    </row>
    <row r="7" spans="1:13">
      <c r="A7" s="8"/>
      <c r="B7" s="4"/>
      <c r="C7" s="4"/>
      <c r="D7" s="81"/>
      <c r="E7" s="242"/>
      <c r="F7" s="32"/>
      <c r="G7" s="8"/>
      <c r="H7" s="1"/>
      <c r="I7" s="1"/>
      <c r="J7" s="1"/>
      <c r="K7" s="1"/>
    </row>
    <row r="8" spans="1:13">
      <c r="A8" s="8"/>
      <c r="B8" s="4"/>
      <c r="C8" s="142" t="b">
        <v>0</v>
      </c>
      <c r="D8" s="77" t="s">
        <v>137</v>
      </c>
      <c r="E8" s="242" t="str">
        <f>$B$5</f>
        <v>12.</v>
      </c>
      <c r="F8" s="35"/>
      <c r="G8" s="8"/>
      <c r="H8" s="1"/>
      <c r="I8" s="1"/>
      <c r="J8" s="1"/>
      <c r="K8" s="1"/>
    </row>
    <row r="9" spans="1:13">
      <c r="A9" s="8"/>
      <c r="B9" s="4"/>
      <c r="C9" s="142" t="b">
        <v>0</v>
      </c>
      <c r="D9" s="77" t="s">
        <v>138</v>
      </c>
      <c r="E9" s="242" t="str">
        <f>$B$5</f>
        <v>12.</v>
      </c>
      <c r="F9" s="35"/>
      <c r="G9" s="8"/>
      <c r="H9" s="1"/>
      <c r="I9" s="1"/>
      <c r="J9" s="1"/>
      <c r="K9" s="1"/>
    </row>
    <row r="10" spans="1:13">
      <c r="A10" s="8"/>
      <c r="B10" s="4"/>
      <c r="C10" s="142" t="b">
        <v>0</v>
      </c>
      <c r="D10" s="77" t="s">
        <v>139</v>
      </c>
      <c r="E10" s="242" t="str">
        <f>$B$5</f>
        <v>12.</v>
      </c>
      <c r="F10" s="35"/>
      <c r="G10" s="8"/>
      <c r="H10" s="1"/>
      <c r="I10" s="1"/>
      <c r="J10" s="1"/>
      <c r="K10" s="1"/>
    </row>
    <row r="11" spans="1:13">
      <c r="A11" s="8"/>
      <c r="B11" s="4"/>
      <c r="C11" s="142" t="b">
        <v>0</v>
      </c>
      <c r="D11" s="144" t="s">
        <v>87</v>
      </c>
      <c r="E11" s="242" t="str">
        <f>$B$5</f>
        <v>12.</v>
      </c>
      <c r="F11" s="38"/>
      <c r="G11" s="8"/>
      <c r="H11" s="1"/>
      <c r="I11" s="1"/>
      <c r="J11" s="1"/>
      <c r="K11" s="1"/>
    </row>
    <row r="12" spans="1:13">
      <c r="A12" s="8"/>
      <c r="B12" s="4"/>
      <c r="C12" s="4"/>
      <c r="D12" s="81"/>
      <c r="E12" s="242"/>
      <c r="F12" s="32"/>
      <c r="G12" s="8"/>
      <c r="H12" s="1"/>
      <c r="I12" s="1"/>
      <c r="J12" s="1"/>
      <c r="K12" s="1"/>
    </row>
    <row r="13" spans="1:13" ht="28.5">
      <c r="A13" s="8"/>
      <c r="B13" s="125" t="s">
        <v>140</v>
      </c>
      <c r="C13" s="129"/>
      <c r="D13" s="120" t="s">
        <v>141</v>
      </c>
      <c r="E13" s="245"/>
      <c r="F13" s="36"/>
      <c r="G13" s="8"/>
      <c r="H13" s="1"/>
      <c r="I13" s="1"/>
      <c r="J13" s="1"/>
      <c r="K13" s="1"/>
    </row>
    <row r="14" spans="1:13" ht="28.5">
      <c r="A14" s="8"/>
      <c r="B14" s="4"/>
      <c r="C14" s="4"/>
      <c r="D14" s="28" t="s">
        <v>142</v>
      </c>
      <c r="E14" s="244"/>
      <c r="F14" s="37"/>
      <c r="G14" s="8"/>
      <c r="H14" s="1"/>
      <c r="I14" s="1"/>
      <c r="J14" s="1"/>
      <c r="K14" s="1"/>
    </row>
    <row r="15" spans="1:13">
      <c r="A15" s="8"/>
      <c r="B15" s="4"/>
      <c r="C15" s="4"/>
      <c r="D15" s="28"/>
      <c r="E15" s="244"/>
      <c r="F15" s="37"/>
      <c r="G15" s="8"/>
      <c r="H15" s="1"/>
      <c r="I15" s="1"/>
      <c r="J15" s="1"/>
      <c r="K15" s="1"/>
    </row>
    <row r="16" spans="1:13">
      <c r="A16" s="8"/>
      <c r="B16" s="4"/>
      <c r="C16" s="142" t="b">
        <v>0</v>
      </c>
      <c r="D16" s="77" t="s">
        <v>143</v>
      </c>
      <c r="E16" s="242" t="str">
        <f>$B$13</f>
        <v>13.</v>
      </c>
      <c r="F16" s="39" t="s">
        <v>144</v>
      </c>
      <c r="G16" s="8"/>
      <c r="H16" s="1"/>
      <c r="I16" s="1"/>
      <c r="J16" s="1"/>
      <c r="K16" s="1"/>
    </row>
    <row r="17" spans="1:11">
      <c r="A17" s="8"/>
      <c r="B17" s="4"/>
      <c r="C17" s="142" t="b">
        <v>0</v>
      </c>
      <c r="D17" s="77" t="s">
        <v>145</v>
      </c>
      <c r="E17" s="242" t="str">
        <f>$B$13</f>
        <v>13.</v>
      </c>
      <c r="F17" s="39" t="s">
        <v>146</v>
      </c>
      <c r="G17" s="8"/>
      <c r="H17" s="1"/>
      <c r="I17" s="1"/>
      <c r="J17" s="1"/>
      <c r="K17" s="1"/>
    </row>
    <row r="18" spans="1:11" ht="29.25">
      <c r="A18" s="8"/>
      <c r="B18" s="4"/>
      <c r="C18" s="142" t="b">
        <v>0</v>
      </c>
      <c r="D18" s="77" t="s">
        <v>147</v>
      </c>
      <c r="E18" s="242" t="str">
        <f>$B$13</f>
        <v>13.</v>
      </c>
      <c r="F18" s="40" t="s">
        <v>148</v>
      </c>
      <c r="G18" s="8"/>
      <c r="H18" s="1"/>
      <c r="I18" s="1"/>
      <c r="J18" s="1"/>
      <c r="K18" s="1"/>
    </row>
    <row r="19" spans="1:11">
      <c r="A19" s="8"/>
      <c r="B19" s="4"/>
      <c r="C19" s="142" t="b">
        <v>0</v>
      </c>
      <c r="D19" s="77" t="s">
        <v>149</v>
      </c>
      <c r="E19" s="242" t="str">
        <f>$B$13</f>
        <v>13.</v>
      </c>
      <c r="F19" s="41" t="s">
        <v>150</v>
      </c>
      <c r="G19" s="8"/>
      <c r="H19" s="1"/>
      <c r="I19" s="1"/>
      <c r="J19" s="1"/>
      <c r="K19" s="1"/>
    </row>
    <row r="20" spans="1:11">
      <c r="A20" s="8"/>
      <c r="B20" s="4"/>
      <c r="C20" s="142" t="b">
        <v>0</v>
      </c>
      <c r="D20" s="144" t="s">
        <v>87</v>
      </c>
      <c r="E20" s="242" t="str">
        <f>$B$13</f>
        <v>13.</v>
      </c>
      <c r="F20" s="38"/>
      <c r="G20" s="8"/>
      <c r="H20" s="1"/>
      <c r="I20" s="1"/>
      <c r="J20" s="1"/>
      <c r="K20" s="1"/>
    </row>
    <row r="21" spans="1:11">
      <c r="A21" s="8"/>
      <c r="B21" s="4"/>
      <c r="C21" s="11"/>
      <c r="D21" s="74"/>
      <c r="E21" s="246"/>
      <c r="F21" s="38"/>
      <c r="G21" s="8"/>
      <c r="H21" s="1"/>
      <c r="I21" s="1"/>
      <c r="J21" s="1"/>
      <c r="K21" s="1"/>
    </row>
    <row r="22" spans="1:11">
      <c r="A22" s="8"/>
      <c r="B22" s="130" t="s">
        <v>151</v>
      </c>
      <c r="C22" s="131"/>
      <c r="D22" s="120" t="s">
        <v>152</v>
      </c>
      <c r="E22" s="246"/>
      <c r="F22" s="38"/>
      <c r="G22" s="8"/>
      <c r="H22" s="1"/>
      <c r="I22" s="1"/>
      <c r="J22" s="1"/>
      <c r="K22" s="1"/>
    </row>
    <row r="23" spans="1:11">
      <c r="A23" s="8"/>
      <c r="B23" s="4"/>
      <c r="C23" s="11"/>
      <c r="D23" s="28" t="s">
        <v>153</v>
      </c>
      <c r="E23" s="246"/>
      <c r="F23" s="38"/>
      <c r="G23" s="8"/>
      <c r="H23" s="1"/>
      <c r="I23" s="1"/>
      <c r="J23" s="1"/>
      <c r="K23" s="1"/>
    </row>
    <row r="24" spans="1:11">
      <c r="A24" s="8"/>
      <c r="B24" s="4"/>
      <c r="C24" s="11"/>
      <c r="D24" s="3"/>
      <c r="E24" s="246"/>
      <c r="F24" s="38"/>
      <c r="G24" s="8"/>
      <c r="H24" s="1"/>
      <c r="I24" s="1"/>
      <c r="J24" s="1"/>
      <c r="K24" s="1"/>
    </row>
    <row r="25" spans="1:11">
      <c r="A25" s="8"/>
      <c r="B25" s="4"/>
      <c r="C25" s="13"/>
      <c r="D25" s="145" t="s">
        <v>65</v>
      </c>
      <c r="E25" s="242" t="str">
        <f>$B$22</f>
        <v>14.</v>
      </c>
      <c r="F25" s="38"/>
      <c r="G25" s="8"/>
      <c r="H25" s="1"/>
      <c r="I25" s="1"/>
      <c r="J25" s="1"/>
      <c r="K25" s="1"/>
    </row>
    <row r="26" spans="1:11">
      <c r="A26" s="8"/>
      <c r="B26" s="4"/>
      <c r="C26" s="11"/>
      <c r="D26" s="74"/>
      <c r="E26" s="246"/>
      <c r="F26" s="38"/>
      <c r="G26" s="8"/>
      <c r="H26" s="1"/>
      <c r="I26" s="1"/>
      <c r="J26" s="1"/>
      <c r="K26" s="1"/>
    </row>
    <row r="27" spans="1:11" ht="29.25">
      <c r="A27" s="8"/>
      <c r="B27" s="130" t="s">
        <v>154</v>
      </c>
      <c r="C27" s="131"/>
      <c r="D27" s="120" t="s">
        <v>155</v>
      </c>
      <c r="E27" s="246"/>
      <c r="F27" s="38"/>
      <c r="G27" s="8"/>
      <c r="H27" s="1"/>
      <c r="I27" s="1"/>
      <c r="J27" s="1"/>
      <c r="K27" s="1"/>
    </row>
    <row r="28" spans="1:11">
      <c r="A28" s="8"/>
      <c r="B28" s="4"/>
      <c r="C28" s="11"/>
      <c r="D28" s="28" t="s">
        <v>156</v>
      </c>
      <c r="E28" s="246"/>
      <c r="F28" s="38"/>
      <c r="G28" s="8"/>
      <c r="H28" s="1"/>
      <c r="I28" s="1"/>
      <c r="J28" s="1"/>
      <c r="K28" s="1"/>
    </row>
    <row r="29" spans="1:11">
      <c r="A29" s="8"/>
      <c r="B29" s="4"/>
      <c r="C29" s="11"/>
      <c r="D29" s="3"/>
      <c r="E29" s="246"/>
      <c r="F29" s="38"/>
      <c r="G29" s="8"/>
      <c r="H29" s="1"/>
      <c r="I29" s="1"/>
      <c r="J29" s="1"/>
      <c r="K29" s="1"/>
    </row>
    <row r="30" spans="1:11">
      <c r="A30" s="8"/>
      <c r="B30" s="4"/>
      <c r="C30" s="2"/>
      <c r="D30" s="145" t="s">
        <v>65</v>
      </c>
      <c r="E30" s="242" t="str">
        <f>$B$27</f>
        <v>15.</v>
      </c>
      <c r="F30" s="38"/>
      <c r="G30" s="8"/>
      <c r="H30" s="1"/>
      <c r="I30" s="1"/>
      <c r="J30" s="1"/>
      <c r="K30" s="1"/>
    </row>
    <row r="31" spans="1:11">
      <c r="A31" s="8"/>
      <c r="B31" s="4"/>
      <c r="C31" s="11"/>
      <c r="D31" s="74"/>
      <c r="E31" s="246"/>
      <c r="F31" s="38"/>
      <c r="G31" s="8"/>
      <c r="H31" s="1"/>
      <c r="I31" s="1"/>
      <c r="J31" s="1"/>
      <c r="K31" s="1"/>
    </row>
    <row r="32" spans="1:11" ht="29.25">
      <c r="A32" s="8"/>
      <c r="B32" s="130" t="s">
        <v>157</v>
      </c>
      <c r="C32" s="131"/>
      <c r="D32" s="120" t="s">
        <v>158</v>
      </c>
      <c r="E32" s="246"/>
      <c r="F32" s="38"/>
      <c r="G32" s="8"/>
      <c r="H32" s="1"/>
      <c r="I32" s="1"/>
      <c r="J32" s="1"/>
      <c r="K32" s="1"/>
    </row>
    <row r="33" spans="1:11">
      <c r="A33" s="8"/>
      <c r="B33" s="4"/>
      <c r="C33" s="11"/>
      <c r="D33" s="28" t="s">
        <v>156</v>
      </c>
      <c r="E33" s="246"/>
      <c r="F33" s="38"/>
      <c r="G33" s="8"/>
      <c r="H33" s="1"/>
      <c r="I33" s="1"/>
      <c r="J33" s="1"/>
      <c r="K33" s="1"/>
    </row>
    <row r="34" spans="1:11">
      <c r="A34" s="8"/>
      <c r="B34" s="4"/>
      <c r="C34" s="11"/>
      <c r="D34" s="3"/>
      <c r="E34" s="246"/>
      <c r="F34" s="38"/>
      <c r="G34" s="8"/>
      <c r="H34" s="1"/>
      <c r="I34" s="1"/>
      <c r="J34" s="1"/>
      <c r="K34" s="1"/>
    </row>
    <row r="35" spans="1:11">
      <c r="A35" s="8"/>
      <c r="B35" s="4"/>
      <c r="C35" s="13"/>
      <c r="D35" s="145" t="s">
        <v>65</v>
      </c>
      <c r="E35" s="242" t="str">
        <f>$B$32</f>
        <v>16.</v>
      </c>
      <c r="F35" s="38"/>
      <c r="G35" s="8"/>
      <c r="H35" s="1"/>
      <c r="I35" s="1"/>
      <c r="J35" s="1"/>
      <c r="K35" s="1"/>
    </row>
    <row r="36" spans="1:11">
      <c r="A36" s="8"/>
      <c r="B36" s="4"/>
      <c r="C36" s="11"/>
      <c r="D36" s="74"/>
      <c r="E36" s="246"/>
      <c r="F36" s="38"/>
      <c r="G36" s="8"/>
      <c r="H36" s="1"/>
      <c r="I36" s="1"/>
      <c r="J36" s="1"/>
      <c r="K36" s="1"/>
    </row>
    <row r="37" spans="1:11" ht="28.5">
      <c r="A37" s="8"/>
      <c r="B37" s="125" t="s">
        <v>159</v>
      </c>
      <c r="C37" s="119"/>
      <c r="D37" s="120" t="s">
        <v>160</v>
      </c>
      <c r="E37" s="242"/>
      <c r="F37" s="32"/>
      <c r="G37" s="8"/>
      <c r="H37" s="1"/>
      <c r="I37" s="1"/>
      <c r="J37" s="1"/>
      <c r="K37" s="1"/>
    </row>
    <row r="38" spans="1:11">
      <c r="A38" s="8"/>
      <c r="B38" s="4"/>
      <c r="C38" s="4"/>
      <c r="D38" s="28" t="s">
        <v>161</v>
      </c>
      <c r="E38" s="242"/>
      <c r="F38" s="34"/>
      <c r="G38" s="8"/>
      <c r="H38" s="1"/>
      <c r="I38" s="1"/>
      <c r="J38" s="1"/>
      <c r="K38" s="1"/>
    </row>
    <row r="39" spans="1:11">
      <c r="A39" s="8"/>
      <c r="B39" s="4"/>
      <c r="C39" s="4"/>
      <c r="D39" s="28"/>
      <c r="E39" s="244"/>
      <c r="F39" s="34"/>
      <c r="G39" s="8"/>
      <c r="H39" s="1"/>
      <c r="I39" s="1"/>
      <c r="J39" s="1"/>
      <c r="K39" s="1"/>
    </row>
    <row r="40" spans="1:11">
      <c r="A40" s="8"/>
      <c r="B40" s="4"/>
      <c r="C40" s="13"/>
      <c r="D40" s="145" t="s">
        <v>65</v>
      </c>
      <c r="E40" s="242" t="str">
        <f>$B$37</f>
        <v>17.</v>
      </c>
      <c r="F40" s="34"/>
      <c r="G40" s="8"/>
      <c r="H40" s="1"/>
      <c r="I40" s="1"/>
      <c r="J40" s="1"/>
      <c r="K40" s="1"/>
    </row>
    <row r="41" spans="1:11">
      <c r="A41" s="8"/>
      <c r="B41" s="4"/>
      <c r="C41" s="4"/>
      <c r="D41" s="28"/>
      <c r="E41" s="242"/>
      <c r="F41" s="34"/>
      <c r="G41" s="8"/>
      <c r="H41" s="1"/>
      <c r="I41" s="1"/>
      <c r="J41" s="1"/>
      <c r="K41" s="1"/>
    </row>
    <row r="42" spans="1:11" ht="28.5">
      <c r="A42" s="8"/>
      <c r="B42" s="125" t="s">
        <v>162</v>
      </c>
      <c r="C42" s="119"/>
      <c r="D42" s="120" t="s">
        <v>163</v>
      </c>
      <c r="E42" s="242"/>
      <c r="F42" s="34"/>
      <c r="G42" s="8"/>
      <c r="H42" s="1"/>
      <c r="I42" s="1"/>
      <c r="J42" s="1"/>
      <c r="K42" s="1"/>
    </row>
    <row r="43" spans="1:11" ht="16.5" customHeight="1">
      <c r="A43" s="8"/>
      <c r="B43" s="4"/>
      <c r="C43" s="4"/>
      <c r="D43" s="28" t="s">
        <v>164</v>
      </c>
      <c r="E43" s="242"/>
      <c r="F43" s="34"/>
      <c r="G43" s="8"/>
      <c r="H43" s="1"/>
      <c r="I43" s="1"/>
      <c r="J43" s="1"/>
      <c r="K43" s="1"/>
    </row>
    <row r="44" spans="1:11">
      <c r="A44" s="8"/>
      <c r="B44" s="4"/>
      <c r="C44" s="4"/>
      <c r="D44" s="28"/>
      <c r="E44" s="242"/>
      <c r="F44" s="34"/>
      <c r="G44" s="8"/>
      <c r="H44" s="1"/>
      <c r="I44" s="1"/>
      <c r="J44" s="1"/>
      <c r="K44" s="1"/>
    </row>
    <row r="45" spans="1:11">
      <c r="A45" s="8"/>
      <c r="B45" s="132" t="s">
        <v>165</v>
      </c>
      <c r="C45" s="126"/>
      <c r="D45" s="129" t="s">
        <v>166</v>
      </c>
      <c r="E45" s="242"/>
      <c r="F45" s="34"/>
      <c r="G45" s="8"/>
      <c r="H45" s="1"/>
      <c r="I45" s="1"/>
      <c r="J45" s="1"/>
      <c r="K45" s="1"/>
    </row>
    <row r="46" spans="1:11">
      <c r="A46" s="8"/>
      <c r="B46" s="4"/>
      <c r="C46" s="142" t="b">
        <v>0</v>
      </c>
      <c r="D46" s="77" t="s">
        <v>167</v>
      </c>
      <c r="E46" s="247" t="str">
        <f>$B$45</f>
        <v>18.1</v>
      </c>
      <c r="F46" s="32"/>
      <c r="G46" s="8"/>
      <c r="H46" s="1"/>
      <c r="I46" s="1"/>
      <c r="J46" s="1"/>
      <c r="K46" s="1"/>
    </row>
    <row r="47" spans="1:11">
      <c r="A47" s="8"/>
      <c r="B47" s="4"/>
      <c r="C47" s="142" t="b">
        <v>0</v>
      </c>
      <c r="D47" s="77" t="s">
        <v>168</v>
      </c>
      <c r="E47" s="247" t="str">
        <f>$B$45</f>
        <v>18.1</v>
      </c>
      <c r="F47" s="35"/>
      <c r="G47" s="8"/>
      <c r="H47" s="1"/>
      <c r="I47" s="1"/>
      <c r="J47" s="1"/>
      <c r="K47" s="1"/>
    </row>
    <row r="48" spans="1:11">
      <c r="A48" s="8"/>
      <c r="B48" s="4"/>
      <c r="C48" s="142" t="b">
        <v>0</v>
      </c>
      <c r="D48" s="77" t="s">
        <v>169</v>
      </c>
      <c r="E48" s="247" t="str">
        <f>$B$45</f>
        <v>18.1</v>
      </c>
      <c r="F48" s="35"/>
      <c r="G48" s="8"/>
      <c r="H48" s="1"/>
      <c r="I48" s="1"/>
      <c r="J48" s="1"/>
      <c r="K48" s="1"/>
    </row>
    <row r="49" spans="1:11">
      <c r="A49" s="8"/>
      <c r="B49" s="4"/>
      <c r="C49" s="142" t="b">
        <v>0</v>
      </c>
      <c r="D49" s="77" t="s">
        <v>170</v>
      </c>
      <c r="E49" s="247" t="str">
        <f>$B$45</f>
        <v>18.1</v>
      </c>
      <c r="F49" s="35"/>
      <c r="G49" s="8"/>
      <c r="H49" s="1"/>
      <c r="I49" s="1"/>
      <c r="J49" s="1"/>
      <c r="K49" s="1"/>
    </row>
    <row r="50" spans="1:11">
      <c r="A50" s="8"/>
      <c r="B50" s="4"/>
      <c r="C50" s="11"/>
      <c r="D50" s="81"/>
      <c r="E50" s="242"/>
      <c r="F50" s="35"/>
      <c r="G50" s="8"/>
      <c r="H50" s="1"/>
      <c r="I50" s="1"/>
      <c r="J50" s="1"/>
      <c r="K50" s="1"/>
    </row>
    <row r="51" spans="1:11">
      <c r="A51" s="8"/>
      <c r="B51" s="132" t="s">
        <v>171</v>
      </c>
      <c r="C51" s="126"/>
      <c r="D51" s="129" t="s">
        <v>172</v>
      </c>
      <c r="E51" s="242"/>
      <c r="F51" s="35"/>
      <c r="G51" s="8"/>
      <c r="H51" s="1"/>
      <c r="I51" s="1"/>
      <c r="J51" s="1"/>
      <c r="K51" s="1"/>
    </row>
    <row r="52" spans="1:11">
      <c r="A52" s="8"/>
      <c r="B52" s="4"/>
      <c r="C52" s="142" t="b">
        <v>0</v>
      </c>
      <c r="D52" s="77" t="s">
        <v>167</v>
      </c>
      <c r="E52" s="247" t="str">
        <f>$B$51</f>
        <v>18.2</v>
      </c>
      <c r="F52" s="35"/>
      <c r="G52" s="8"/>
      <c r="H52" s="1"/>
      <c r="I52" s="1"/>
      <c r="J52" s="1"/>
      <c r="K52" s="1"/>
    </row>
    <row r="53" spans="1:11">
      <c r="A53" s="8"/>
      <c r="B53" s="4"/>
      <c r="C53" s="142" t="b">
        <v>0</v>
      </c>
      <c r="D53" s="77" t="s">
        <v>168</v>
      </c>
      <c r="E53" s="247" t="str">
        <f>$B$51</f>
        <v>18.2</v>
      </c>
      <c r="F53" s="35"/>
      <c r="G53" s="8"/>
      <c r="H53" s="1"/>
      <c r="I53" s="1"/>
      <c r="J53" s="1"/>
      <c r="K53" s="1"/>
    </row>
    <row r="54" spans="1:11">
      <c r="A54" s="8"/>
      <c r="B54" s="4"/>
      <c r="C54" s="142" t="b">
        <v>0</v>
      </c>
      <c r="D54" s="77" t="s">
        <v>169</v>
      </c>
      <c r="E54" s="247" t="str">
        <f>$B$51</f>
        <v>18.2</v>
      </c>
      <c r="F54" s="35"/>
      <c r="G54" s="8"/>
      <c r="H54" s="1"/>
      <c r="I54" s="1"/>
      <c r="J54" s="1"/>
      <c r="K54" s="1"/>
    </row>
    <row r="55" spans="1:11">
      <c r="A55" s="8"/>
      <c r="B55" s="4"/>
      <c r="C55" s="142" t="b">
        <v>0</v>
      </c>
      <c r="D55" s="77" t="s">
        <v>170</v>
      </c>
      <c r="E55" s="247" t="str">
        <f>$B$51</f>
        <v>18.2</v>
      </c>
      <c r="F55" s="35"/>
      <c r="G55" s="8"/>
      <c r="H55" s="1"/>
      <c r="I55" s="1"/>
      <c r="J55" s="1"/>
      <c r="K55" s="1"/>
    </row>
    <row r="56" spans="1:11">
      <c r="A56" s="8"/>
      <c r="B56" s="4"/>
      <c r="C56" s="11"/>
      <c r="D56" s="81"/>
      <c r="E56" s="242"/>
      <c r="F56" s="35"/>
      <c r="G56" s="8"/>
      <c r="H56" s="1"/>
      <c r="I56" s="1"/>
      <c r="J56" s="1"/>
      <c r="K56" s="1"/>
    </row>
    <row r="57" spans="1:11">
      <c r="A57" s="8"/>
      <c r="B57" s="132" t="s">
        <v>173</v>
      </c>
      <c r="C57" s="126"/>
      <c r="D57" s="129" t="s">
        <v>174</v>
      </c>
      <c r="E57" s="242"/>
      <c r="F57" s="35"/>
      <c r="G57" s="8"/>
      <c r="H57" s="1"/>
      <c r="I57" s="1"/>
      <c r="J57" s="1"/>
      <c r="K57" s="1"/>
    </row>
    <row r="58" spans="1:11">
      <c r="A58" s="8"/>
      <c r="B58" s="4"/>
      <c r="C58" s="142" t="b">
        <v>0</v>
      </c>
      <c r="D58" s="77" t="s">
        <v>167</v>
      </c>
      <c r="E58" s="247" t="str">
        <f>$B$57</f>
        <v>18.3</v>
      </c>
      <c r="F58" s="35"/>
      <c r="G58" s="8"/>
      <c r="H58" s="1"/>
      <c r="I58" s="1"/>
      <c r="J58" s="1"/>
      <c r="K58" s="1"/>
    </row>
    <row r="59" spans="1:11">
      <c r="A59" s="8"/>
      <c r="B59" s="4"/>
      <c r="C59" s="142" t="b">
        <v>0</v>
      </c>
      <c r="D59" s="77" t="s">
        <v>168</v>
      </c>
      <c r="E59" s="247" t="str">
        <f>$B$57</f>
        <v>18.3</v>
      </c>
      <c r="F59" s="35"/>
      <c r="G59" s="8"/>
      <c r="H59" s="1"/>
      <c r="I59" s="1"/>
      <c r="J59" s="1"/>
      <c r="K59" s="1"/>
    </row>
    <row r="60" spans="1:11">
      <c r="A60" s="8"/>
      <c r="B60" s="4"/>
      <c r="C60" s="142" t="b">
        <v>0</v>
      </c>
      <c r="D60" s="77" t="s">
        <v>169</v>
      </c>
      <c r="E60" s="247" t="str">
        <f>$B$57</f>
        <v>18.3</v>
      </c>
      <c r="F60" s="35"/>
      <c r="G60" s="8"/>
      <c r="H60" s="1"/>
      <c r="I60" s="1"/>
      <c r="J60" s="1"/>
      <c r="K60" s="1"/>
    </row>
    <row r="61" spans="1:11">
      <c r="A61" s="8"/>
      <c r="B61" s="4"/>
      <c r="C61" s="142" t="b">
        <v>0</v>
      </c>
      <c r="D61" s="77" t="s">
        <v>170</v>
      </c>
      <c r="E61" s="247" t="str">
        <f>$B$57</f>
        <v>18.3</v>
      </c>
      <c r="F61" s="35"/>
      <c r="G61" s="8"/>
      <c r="H61" s="1"/>
      <c r="I61" s="1"/>
      <c r="J61" s="1"/>
      <c r="K61" s="1"/>
    </row>
    <row r="62" spans="1:11">
      <c r="A62" s="8"/>
      <c r="B62" s="4"/>
      <c r="C62" s="11"/>
      <c r="D62" s="81"/>
      <c r="E62" s="242"/>
      <c r="F62" s="35"/>
      <c r="G62" s="8"/>
      <c r="H62" s="1"/>
      <c r="I62" s="1"/>
      <c r="J62" s="1"/>
      <c r="K62" s="1"/>
    </row>
    <row r="63" spans="1:11">
      <c r="A63" s="8"/>
      <c r="B63" s="125" t="s">
        <v>175</v>
      </c>
      <c r="C63" s="119"/>
      <c r="D63" s="120" t="s">
        <v>176</v>
      </c>
      <c r="E63" s="242"/>
      <c r="F63" s="35"/>
      <c r="G63" s="8"/>
      <c r="H63" s="1"/>
      <c r="I63" s="1"/>
      <c r="J63" s="1"/>
      <c r="K63" s="1"/>
    </row>
    <row r="64" spans="1:11">
      <c r="A64" s="8"/>
      <c r="B64" s="4"/>
      <c r="C64" s="4"/>
      <c r="D64" s="28" t="s">
        <v>70</v>
      </c>
      <c r="E64" s="242"/>
      <c r="F64" s="35"/>
      <c r="G64" s="8"/>
      <c r="H64" s="1"/>
      <c r="I64" s="1"/>
      <c r="J64" s="1"/>
      <c r="K64" s="1"/>
    </row>
    <row r="65" spans="1:11">
      <c r="A65" s="8"/>
      <c r="B65" s="4"/>
      <c r="C65" s="4"/>
      <c r="D65" s="81"/>
      <c r="E65" s="242"/>
      <c r="F65" s="35"/>
      <c r="G65" s="8"/>
      <c r="H65" s="1"/>
      <c r="I65" s="1"/>
      <c r="J65" s="1"/>
      <c r="K65" s="1"/>
    </row>
    <row r="66" spans="1:11">
      <c r="A66" s="8"/>
      <c r="B66" s="4"/>
      <c r="C66" s="142" t="b">
        <v>0</v>
      </c>
      <c r="D66" s="77" t="s">
        <v>177</v>
      </c>
      <c r="E66" s="242" t="str">
        <f>$B$63</f>
        <v>19.</v>
      </c>
      <c r="F66" s="35"/>
      <c r="G66" s="8"/>
      <c r="H66" s="1"/>
      <c r="I66" s="1"/>
      <c r="J66" s="1"/>
      <c r="K66" s="1"/>
    </row>
    <row r="67" spans="1:11">
      <c r="A67" s="8"/>
      <c r="B67" s="4"/>
      <c r="C67" s="142" t="b">
        <v>0</v>
      </c>
      <c r="D67" s="77" t="s">
        <v>178</v>
      </c>
      <c r="E67" s="242" t="str">
        <f>$B$63</f>
        <v>19.</v>
      </c>
      <c r="F67" s="35"/>
      <c r="G67" s="8"/>
      <c r="H67" s="1"/>
      <c r="I67" s="1"/>
      <c r="J67" s="1"/>
      <c r="K67" s="1"/>
    </row>
    <row r="68" spans="1:11">
      <c r="A68" s="8"/>
      <c r="B68" s="4"/>
      <c r="C68" s="142" t="b">
        <v>0</v>
      </c>
      <c r="D68" s="144" t="s">
        <v>87</v>
      </c>
      <c r="E68" s="242" t="str">
        <f>$B$63</f>
        <v>19.</v>
      </c>
      <c r="F68" s="35"/>
      <c r="G68" s="8"/>
      <c r="H68" s="1"/>
      <c r="I68" s="1"/>
      <c r="J68" s="1"/>
      <c r="K68" s="1"/>
    </row>
    <row r="69" spans="1:11">
      <c r="A69" s="8"/>
      <c r="B69" s="4"/>
      <c r="C69" s="11"/>
      <c r="D69" s="81"/>
      <c r="E69" s="242"/>
      <c r="F69" s="35"/>
      <c r="G69" s="8"/>
      <c r="H69" s="1"/>
      <c r="I69" s="1"/>
      <c r="J69" s="1"/>
      <c r="K69" s="1"/>
    </row>
    <row r="70" spans="1:11">
      <c r="A70" s="8"/>
      <c r="B70" s="125" t="s">
        <v>179</v>
      </c>
      <c r="C70" s="119"/>
      <c r="D70" s="120" t="s">
        <v>180</v>
      </c>
      <c r="E70" s="242"/>
      <c r="F70" s="35"/>
      <c r="G70" s="8"/>
      <c r="H70" s="1"/>
      <c r="I70" s="1"/>
      <c r="J70" s="1"/>
      <c r="K70" s="1"/>
    </row>
    <row r="71" spans="1:11" ht="42.75">
      <c r="A71" s="8"/>
      <c r="B71" s="4"/>
      <c r="C71" s="4"/>
      <c r="D71" s="28" t="s">
        <v>181</v>
      </c>
      <c r="E71" s="242"/>
      <c r="F71" s="35"/>
      <c r="G71" s="8"/>
      <c r="H71" s="1"/>
      <c r="I71" s="1"/>
      <c r="J71" s="1"/>
      <c r="K71" s="1"/>
    </row>
    <row r="72" spans="1:11">
      <c r="A72" s="8"/>
      <c r="B72" s="4"/>
      <c r="C72" s="4"/>
      <c r="D72" s="28" t="s">
        <v>182</v>
      </c>
      <c r="E72" s="242"/>
      <c r="F72" s="35"/>
      <c r="G72" s="8"/>
      <c r="H72" s="1"/>
      <c r="I72" s="1"/>
      <c r="J72" s="1"/>
      <c r="K72" s="1"/>
    </row>
    <row r="73" spans="1:11">
      <c r="A73" s="8"/>
      <c r="B73" s="4"/>
      <c r="C73" s="4"/>
      <c r="D73" s="81"/>
      <c r="E73" s="242"/>
      <c r="F73" s="35"/>
      <c r="G73" s="8"/>
      <c r="H73" s="1"/>
      <c r="I73" s="1"/>
      <c r="J73" s="1"/>
      <c r="K73" s="1"/>
    </row>
    <row r="74" spans="1:11">
      <c r="A74" s="8"/>
      <c r="B74" s="4"/>
      <c r="C74" s="142" t="b">
        <v>0</v>
      </c>
      <c r="D74" s="77" t="s">
        <v>183</v>
      </c>
      <c r="E74" s="242" t="str">
        <f>$B$70</f>
        <v>20.</v>
      </c>
      <c r="F74" s="35"/>
      <c r="G74" s="8"/>
      <c r="H74" s="1"/>
      <c r="I74" s="1"/>
      <c r="J74" s="1"/>
      <c r="K74" s="1"/>
    </row>
    <row r="75" spans="1:11">
      <c r="A75" s="8"/>
      <c r="B75" s="4"/>
      <c r="C75" s="142" t="b">
        <v>0</v>
      </c>
      <c r="D75" s="77" t="s">
        <v>184</v>
      </c>
      <c r="E75" s="242" t="str">
        <f>$B$70</f>
        <v>20.</v>
      </c>
      <c r="F75" s="35"/>
      <c r="G75" s="8"/>
      <c r="H75" s="1"/>
      <c r="I75" s="1"/>
      <c r="J75" s="1"/>
      <c r="K75" s="1"/>
    </row>
    <row r="76" spans="1:11">
      <c r="A76" s="8"/>
      <c r="B76" s="4"/>
      <c r="C76" s="142" t="b">
        <v>0</v>
      </c>
      <c r="D76" s="144" t="s">
        <v>87</v>
      </c>
      <c r="E76" s="242" t="str">
        <f>$B$70</f>
        <v>20.</v>
      </c>
      <c r="F76" s="35"/>
      <c r="G76" s="8"/>
      <c r="H76" s="1"/>
      <c r="I76" s="1"/>
      <c r="J76" s="1"/>
      <c r="K76" s="1"/>
    </row>
    <row r="77" spans="1:11">
      <c r="A77" s="8"/>
      <c r="B77" s="4"/>
      <c r="C77" s="11"/>
      <c r="D77" s="74"/>
      <c r="E77" s="242"/>
      <c r="F77" s="38"/>
      <c r="G77" s="8"/>
      <c r="H77" s="1"/>
      <c r="I77" s="1"/>
      <c r="J77" s="1"/>
      <c r="K77" s="1"/>
    </row>
    <row r="78" spans="1:11" ht="42.75">
      <c r="A78" s="8"/>
      <c r="B78" s="125" t="s">
        <v>185</v>
      </c>
      <c r="C78" s="119"/>
      <c r="D78" s="120" t="s">
        <v>186</v>
      </c>
      <c r="E78" s="242"/>
      <c r="F78" s="32"/>
      <c r="G78" s="8"/>
      <c r="H78" s="1"/>
      <c r="I78" s="1"/>
      <c r="J78" s="1"/>
      <c r="K78" s="1"/>
    </row>
    <row r="79" spans="1:11" ht="42.75">
      <c r="A79" s="8"/>
      <c r="B79" s="4"/>
      <c r="C79" s="4"/>
      <c r="D79" s="28" t="s">
        <v>187</v>
      </c>
      <c r="E79" s="242"/>
      <c r="F79" s="36"/>
      <c r="G79" s="8"/>
      <c r="H79" s="1"/>
      <c r="I79" s="1"/>
      <c r="J79" s="1"/>
      <c r="K79" s="1"/>
    </row>
    <row r="80" spans="1:11">
      <c r="A80" s="8"/>
      <c r="B80" s="4"/>
      <c r="C80" s="4"/>
      <c r="D80" s="81"/>
      <c r="E80" s="242"/>
      <c r="F80" s="35"/>
      <c r="G80" s="8"/>
      <c r="H80" s="1"/>
      <c r="I80" s="1"/>
      <c r="J80" s="1"/>
      <c r="K80" s="1"/>
    </row>
    <row r="81" spans="1:13">
      <c r="A81" s="8"/>
      <c r="B81" s="4"/>
      <c r="C81" s="142" t="b">
        <v>0</v>
      </c>
      <c r="D81" s="77" t="s">
        <v>126</v>
      </c>
      <c r="E81" s="242" t="str">
        <f>$B$78</f>
        <v>21.</v>
      </c>
      <c r="F81" s="35"/>
      <c r="G81" s="8"/>
      <c r="H81" s="1"/>
      <c r="I81" s="1"/>
      <c r="J81" s="1"/>
      <c r="K81" s="1"/>
    </row>
    <row r="82" spans="1:13">
      <c r="A82" s="8"/>
      <c r="B82" s="4"/>
      <c r="C82" s="142" t="b">
        <v>0</v>
      </c>
      <c r="D82" s="144" t="s">
        <v>87</v>
      </c>
      <c r="E82" s="242" t="str">
        <f>$B$78</f>
        <v>21.</v>
      </c>
      <c r="F82" s="35"/>
      <c r="G82" s="8"/>
      <c r="H82" s="1"/>
      <c r="I82" s="1"/>
      <c r="J82" s="1"/>
      <c r="K82" s="1"/>
    </row>
    <row r="83" spans="1:13">
      <c r="A83" s="8"/>
      <c r="B83" s="96"/>
      <c r="C83" s="42"/>
      <c r="D83" s="88"/>
      <c r="E83" s="242"/>
      <c r="F83" s="43"/>
      <c r="G83" s="8"/>
      <c r="H83" s="1"/>
      <c r="I83" s="1"/>
      <c r="J83" s="1"/>
      <c r="K83" s="1"/>
    </row>
    <row r="84" spans="1:13" ht="28.5">
      <c r="A84" s="8"/>
      <c r="B84" s="125" t="s">
        <v>188</v>
      </c>
      <c r="C84" s="119"/>
      <c r="D84" s="120" t="s">
        <v>189</v>
      </c>
      <c r="E84" s="242"/>
      <c r="F84" s="32"/>
      <c r="G84" s="8"/>
      <c r="H84" s="1"/>
      <c r="I84" s="1"/>
      <c r="J84" s="1"/>
      <c r="K84" s="1"/>
    </row>
    <row r="85" spans="1:13" ht="47.45" customHeight="1">
      <c r="A85" s="8"/>
      <c r="B85" s="4"/>
      <c r="C85" s="4"/>
      <c r="D85" s="28" t="s">
        <v>190</v>
      </c>
      <c r="E85" s="242"/>
      <c r="F85" s="36"/>
      <c r="G85" s="8"/>
      <c r="H85" s="1"/>
      <c r="I85" s="1"/>
      <c r="J85" s="1"/>
      <c r="K85" s="1"/>
    </row>
    <row r="86" spans="1:13">
      <c r="A86" s="8"/>
      <c r="B86" s="4"/>
      <c r="C86" s="4"/>
      <c r="D86" s="28" t="s">
        <v>182</v>
      </c>
      <c r="E86" s="242"/>
      <c r="F86" s="35"/>
      <c r="G86" s="8"/>
      <c r="H86" s="1"/>
      <c r="I86" s="1"/>
      <c r="J86" s="1"/>
      <c r="K86" s="1"/>
    </row>
    <row r="87" spans="1:13">
      <c r="A87" s="8"/>
      <c r="B87" s="4"/>
      <c r="C87" s="4"/>
      <c r="D87" s="81"/>
      <c r="E87" s="242"/>
      <c r="F87" s="35"/>
      <c r="G87" s="8"/>
      <c r="H87" s="1"/>
      <c r="I87" s="1"/>
      <c r="J87" s="1"/>
      <c r="K87" s="1"/>
    </row>
    <row r="88" spans="1:13">
      <c r="A88" s="8"/>
      <c r="B88" s="4"/>
      <c r="C88" s="142" t="b">
        <v>0</v>
      </c>
      <c r="D88" s="77" t="s">
        <v>191</v>
      </c>
      <c r="E88" s="242" t="str">
        <f>$B$84</f>
        <v>22.</v>
      </c>
      <c r="F88" s="35"/>
      <c r="G88" s="8"/>
      <c r="H88" s="1"/>
      <c r="I88" s="1"/>
      <c r="J88" s="1"/>
      <c r="K88" s="1"/>
      <c r="L88" s="1"/>
      <c r="M88" s="1"/>
    </row>
    <row r="89" spans="1:13">
      <c r="A89" s="8"/>
      <c r="B89" s="4"/>
      <c r="C89" s="142" t="b">
        <v>0</v>
      </c>
      <c r="D89" s="77" t="s">
        <v>192</v>
      </c>
      <c r="E89" s="242" t="str">
        <f>$B$84</f>
        <v>22.</v>
      </c>
      <c r="F89" s="35"/>
      <c r="G89" s="8"/>
    </row>
    <row r="90" spans="1:13">
      <c r="A90" s="8"/>
      <c r="B90" s="96"/>
      <c r="C90" s="142" t="b">
        <v>0</v>
      </c>
      <c r="D90" s="77" t="s">
        <v>193</v>
      </c>
      <c r="E90" s="242" t="str">
        <f>$B$84</f>
        <v>22.</v>
      </c>
      <c r="F90" s="43"/>
      <c r="G90" s="8"/>
    </row>
    <row r="91" spans="1:13">
      <c r="A91" s="8"/>
      <c r="B91" s="22"/>
      <c r="C91" s="142" t="b">
        <v>0</v>
      </c>
      <c r="D91" s="77" t="s">
        <v>194</v>
      </c>
      <c r="E91" s="242" t="str">
        <f>$B$84</f>
        <v>22.</v>
      </c>
      <c r="F91" s="36"/>
      <c r="G91" s="8"/>
    </row>
    <row r="92" spans="1:13">
      <c r="A92" s="8"/>
      <c r="B92" s="4"/>
      <c r="C92" s="142" t="b">
        <v>0</v>
      </c>
      <c r="D92" s="144" t="s">
        <v>87</v>
      </c>
      <c r="E92" s="242" t="str">
        <f>$B$84</f>
        <v>22.</v>
      </c>
      <c r="F92" s="35"/>
      <c r="G92" s="8"/>
      <c r="H92" s="1"/>
      <c r="I92" s="1"/>
      <c r="J92" s="1"/>
      <c r="K92" s="1"/>
    </row>
    <row r="93" spans="1:13">
      <c r="A93" s="8"/>
      <c r="B93" s="4"/>
      <c r="C93" s="11"/>
      <c r="D93" s="74"/>
      <c r="E93" s="242"/>
      <c r="F93" s="35"/>
      <c r="G93" s="8"/>
      <c r="H93" s="1"/>
      <c r="I93" s="1"/>
      <c r="J93" s="1"/>
      <c r="K93" s="1"/>
    </row>
    <row r="94" spans="1:13" ht="18.75" thickBot="1">
      <c r="A94" s="8"/>
      <c r="B94" s="25" t="s">
        <v>195</v>
      </c>
      <c r="C94" s="25"/>
      <c r="D94" s="87" t="s">
        <v>35</v>
      </c>
      <c r="E94" s="248"/>
      <c r="F94" s="30"/>
      <c r="G94" s="8"/>
    </row>
    <row r="95" spans="1:13">
      <c r="A95" s="8"/>
      <c r="B95" s="24" t="s">
        <v>62</v>
      </c>
      <c r="C95" s="24"/>
      <c r="D95" s="76" t="s">
        <v>63</v>
      </c>
      <c r="E95" s="249"/>
      <c r="F95" s="31" t="s">
        <v>79</v>
      </c>
      <c r="G95" s="8"/>
    </row>
    <row r="96" spans="1:13">
      <c r="A96" s="8"/>
      <c r="B96" s="4"/>
      <c r="C96" s="4"/>
      <c r="D96" s="81"/>
      <c r="E96" s="242"/>
      <c r="F96" s="32"/>
      <c r="G96" s="8"/>
    </row>
    <row r="97" spans="1:12">
      <c r="A97" s="8"/>
      <c r="B97" s="125" t="s">
        <v>196</v>
      </c>
      <c r="C97" s="119"/>
      <c r="D97" s="120" t="s">
        <v>197</v>
      </c>
      <c r="E97" s="242"/>
      <c r="F97" s="33"/>
      <c r="G97" s="8"/>
    </row>
    <row r="98" spans="1:12" ht="18.95" customHeight="1">
      <c r="A98" s="8"/>
      <c r="B98" s="22"/>
      <c r="C98" s="9"/>
      <c r="D98" s="28" t="s">
        <v>198</v>
      </c>
      <c r="E98" s="242"/>
      <c r="F98" s="33"/>
      <c r="G98" s="8"/>
    </row>
    <row r="99" spans="1:12">
      <c r="A99" s="8"/>
      <c r="B99" s="4"/>
      <c r="C99" s="4"/>
      <c r="D99" s="28" t="s">
        <v>70</v>
      </c>
      <c r="E99" s="242"/>
      <c r="F99" s="34"/>
      <c r="G99" s="8"/>
    </row>
    <row r="100" spans="1:12">
      <c r="A100" s="8"/>
      <c r="B100" s="4"/>
      <c r="C100" s="4"/>
      <c r="D100" s="81"/>
      <c r="E100" s="242"/>
      <c r="F100" s="32"/>
      <c r="G100" s="8"/>
    </row>
    <row r="101" spans="1:12" ht="28.5">
      <c r="A101" s="8"/>
      <c r="B101" s="4"/>
      <c r="C101" s="142" t="b">
        <v>0</v>
      </c>
      <c r="D101" s="77" t="s">
        <v>199</v>
      </c>
      <c r="E101" s="242" t="str">
        <f>$B$97</f>
        <v>23.</v>
      </c>
      <c r="F101" s="35"/>
      <c r="G101" s="8"/>
    </row>
    <row r="102" spans="1:12" ht="42.75">
      <c r="A102" s="8"/>
      <c r="B102" s="4"/>
      <c r="C102" s="142" t="b">
        <v>0</v>
      </c>
      <c r="D102" s="77" t="s">
        <v>200</v>
      </c>
      <c r="E102" s="242" t="str">
        <f>$B$97</f>
        <v>23.</v>
      </c>
      <c r="F102" s="35"/>
      <c r="G102" s="8"/>
    </row>
    <row r="103" spans="1:12" ht="57">
      <c r="A103" s="8"/>
      <c r="B103" s="4"/>
      <c r="C103" s="142" t="b">
        <v>0</v>
      </c>
      <c r="D103" s="77" t="s">
        <v>201</v>
      </c>
      <c r="E103" s="242" t="str">
        <f>$B$97</f>
        <v>23.</v>
      </c>
      <c r="F103" s="35"/>
      <c r="G103" s="8"/>
    </row>
    <row r="104" spans="1:12">
      <c r="A104" s="8"/>
      <c r="B104" s="4"/>
      <c r="C104" s="142" t="b">
        <v>0</v>
      </c>
      <c r="D104" s="144" t="s">
        <v>87</v>
      </c>
      <c r="E104" s="242" t="str">
        <f>$B$97</f>
        <v>23.</v>
      </c>
      <c r="F104" s="38"/>
      <c r="G104" s="8"/>
    </row>
    <row r="105" spans="1:12">
      <c r="A105" s="8"/>
      <c r="B105" s="4"/>
      <c r="C105" s="4"/>
      <c r="D105" s="81"/>
      <c r="E105" s="242"/>
      <c r="F105" s="32"/>
      <c r="G105" s="8"/>
    </row>
    <row r="106" spans="1:12">
      <c r="A106" s="8"/>
      <c r="B106" s="125" t="s">
        <v>202</v>
      </c>
      <c r="C106" s="129"/>
      <c r="D106" s="120" t="s">
        <v>203</v>
      </c>
      <c r="E106" s="242"/>
      <c r="F106" s="36"/>
      <c r="G106" s="8"/>
    </row>
    <row r="107" spans="1:12">
      <c r="A107" s="8"/>
      <c r="B107" s="4"/>
      <c r="C107" s="4"/>
      <c r="D107" s="28" t="s">
        <v>70</v>
      </c>
      <c r="E107" s="242"/>
      <c r="F107" s="37"/>
      <c r="G107" s="8"/>
    </row>
    <row r="108" spans="1:12">
      <c r="A108" s="8"/>
      <c r="B108" s="4"/>
      <c r="C108" s="4"/>
      <c r="D108" s="28"/>
      <c r="E108" s="242"/>
      <c r="F108" s="37"/>
      <c r="G108" s="8"/>
    </row>
    <row r="109" spans="1:12" ht="28.5">
      <c r="A109" s="8"/>
      <c r="B109" s="4"/>
      <c r="C109" s="142" t="b">
        <v>0</v>
      </c>
      <c r="D109" s="77" t="s">
        <v>204</v>
      </c>
      <c r="E109" s="242" t="str">
        <f>$B$106</f>
        <v>24.</v>
      </c>
      <c r="F109" s="39"/>
      <c r="G109" s="8"/>
      <c r="L109" s="121"/>
    </row>
    <row r="110" spans="1:12" ht="28.5">
      <c r="A110" s="8"/>
      <c r="B110" s="4"/>
      <c r="C110" s="142" t="b">
        <v>0</v>
      </c>
      <c r="D110" s="77" t="s">
        <v>205</v>
      </c>
      <c r="E110" s="242" t="str">
        <f>$B$106</f>
        <v>24.</v>
      </c>
      <c r="F110" s="39"/>
      <c r="G110" s="8"/>
      <c r="L110" s="122"/>
    </row>
    <row r="111" spans="1:12">
      <c r="A111" s="8"/>
      <c r="B111" s="4"/>
      <c r="C111" s="142" t="b">
        <v>0</v>
      </c>
      <c r="D111" s="144" t="s">
        <v>87</v>
      </c>
      <c r="E111" s="242" t="str">
        <f>$B$106</f>
        <v>24.</v>
      </c>
      <c r="F111" s="38"/>
      <c r="G111" s="8"/>
    </row>
    <row r="112" spans="1:12">
      <c r="A112" s="8"/>
      <c r="B112" s="4"/>
      <c r="C112" s="11"/>
      <c r="D112" s="74"/>
      <c r="E112" s="242"/>
      <c r="F112" s="38"/>
      <c r="G112" s="8"/>
    </row>
    <row r="113" spans="1:10" ht="42.75">
      <c r="A113" s="8"/>
      <c r="B113" s="133" t="s">
        <v>206</v>
      </c>
      <c r="C113" s="131"/>
      <c r="D113" s="120" t="s">
        <v>207</v>
      </c>
      <c r="E113" s="242"/>
      <c r="F113" s="38"/>
      <c r="G113" s="8"/>
    </row>
    <row r="114" spans="1:10">
      <c r="A114" s="8"/>
      <c r="B114" s="97"/>
      <c r="C114" s="11"/>
      <c r="D114" s="3"/>
      <c r="E114" s="242"/>
      <c r="F114" s="38"/>
      <c r="G114" s="8"/>
    </row>
    <row r="115" spans="1:10">
      <c r="A115" s="8"/>
      <c r="B115" s="4"/>
      <c r="C115" s="142" t="b">
        <v>0</v>
      </c>
      <c r="D115" s="77" t="s">
        <v>208</v>
      </c>
      <c r="E115" s="242" t="str">
        <f>$B$113</f>
        <v>25.</v>
      </c>
      <c r="F115" s="38"/>
      <c r="G115" s="8"/>
      <c r="H115" s="1"/>
      <c r="I115" s="1"/>
      <c r="J115" s="1"/>
    </row>
    <row r="116" spans="1:10">
      <c r="A116" s="8"/>
      <c r="B116" s="4"/>
      <c r="C116" s="11"/>
      <c r="D116" s="3"/>
      <c r="E116" s="242"/>
      <c r="F116" s="38"/>
      <c r="G116" s="8"/>
    </row>
    <row r="117" spans="1:10" ht="18.75" thickBot="1">
      <c r="A117" s="8"/>
      <c r="B117" s="25" t="s">
        <v>209</v>
      </c>
      <c r="C117" s="25"/>
      <c r="D117" s="87" t="s">
        <v>37</v>
      </c>
      <c r="E117" s="248"/>
      <c r="F117" s="30"/>
      <c r="G117" s="8"/>
    </row>
    <row r="118" spans="1:10">
      <c r="A118" s="8"/>
      <c r="B118" s="24" t="s">
        <v>62</v>
      </c>
      <c r="C118" s="24"/>
      <c r="D118" s="76" t="s">
        <v>63</v>
      </c>
      <c r="E118" s="249"/>
      <c r="F118" s="31" t="s">
        <v>79</v>
      </c>
      <c r="G118" s="8"/>
    </row>
    <row r="119" spans="1:10">
      <c r="A119" s="8"/>
      <c r="B119" s="4"/>
      <c r="C119" s="4"/>
      <c r="D119" s="81"/>
      <c r="E119" s="242"/>
      <c r="F119" s="32"/>
      <c r="G119" s="8"/>
    </row>
    <row r="120" spans="1:10">
      <c r="A120" s="8"/>
      <c r="B120" s="125" t="s">
        <v>210</v>
      </c>
      <c r="C120" s="119"/>
      <c r="D120" s="120" t="s">
        <v>211</v>
      </c>
      <c r="E120" s="242"/>
      <c r="F120" s="33"/>
      <c r="G120" s="8"/>
    </row>
    <row r="121" spans="1:10" ht="28.5">
      <c r="A121" s="8"/>
      <c r="B121" s="22"/>
      <c r="C121" s="9"/>
      <c r="D121" s="28" t="s">
        <v>212</v>
      </c>
      <c r="E121" s="242"/>
      <c r="F121" s="33"/>
      <c r="G121" s="8"/>
    </row>
    <row r="122" spans="1:10">
      <c r="A122" s="8"/>
      <c r="B122" s="4"/>
      <c r="C122" s="4"/>
      <c r="D122" s="28" t="s">
        <v>70</v>
      </c>
      <c r="E122" s="242"/>
      <c r="F122" s="34"/>
      <c r="G122" s="8"/>
    </row>
    <row r="123" spans="1:10">
      <c r="A123" s="8"/>
      <c r="B123" s="4"/>
      <c r="C123" s="4"/>
      <c r="D123" s="81"/>
      <c r="E123" s="242"/>
      <c r="F123" s="32"/>
      <c r="G123" s="8"/>
    </row>
    <row r="124" spans="1:10">
      <c r="A124" s="8"/>
      <c r="B124" s="4"/>
      <c r="C124" s="142" t="b">
        <v>0</v>
      </c>
      <c r="D124" s="77" t="s">
        <v>213</v>
      </c>
      <c r="E124" s="242" t="str">
        <f>$B$120</f>
        <v>26.</v>
      </c>
      <c r="F124" s="39" t="s">
        <v>214</v>
      </c>
      <c r="G124" s="8"/>
    </row>
    <row r="125" spans="1:10" ht="28.5">
      <c r="A125" s="8"/>
      <c r="B125" s="4"/>
      <c r="C125" s="142" t="b">
        <v>0</v>
      </c>
      <c r="D125" s="77" t="s">
        <v>215</v>
      </c>
      <c r="E125" s="242" t="str">
        <f>$B$120</f>
        <v>26.</v>
      </c>
      <c r="F125" s="51" t="s">
        <v>216</v>
      </c>
      <c r="G125" s="8"/>
    </row>
    <row r="126" spans="1:10">
      <c r="A126" s="8"/>
      <c r="B126" s="4"/>
      <c r="C126" s="142" t="b">
        <v>0</v>
      </c>
      <c r="D126" s="144" t="s">
        <v>87</v>
      </c>
      <c r="E126" s="242" t="str">
        <f>$B$120</f>
        <v>26.</v>
      </c>
      <c r="F126" s="51" t="s">
        <v>216</v>
      </c>
      <c r="G126" s="8"/>
    </row>
    <row r="127" spans="1:10">
      <c r="A127" s="8"/>
      <c r="B127" s="4"/>
      <c r="C127" s="4"/>
      <c r="D127" s="81"/>
      <c r="E127" s="242"/>
      <c r="F127" s="32"/>
      <c r="G127" s="8"/>
    </row>
    <row r="128" spans="1:10">
      <c r="A128" s="8"/>
      <c r="B128" s="127" t="s">
        <v>217</v>
      </c>
      <c r="C128" s="129"/>
      <c r="D128" s="120" t="s">
        <v>401</v>
      </c>
      <c r="E128" s="242"/>
      <c r="F128" s="36"/>
      <c r="G128" s="8"/>
    </row>
    <row r="129" spans="1:11">
      <c r="A129" s="8"/>
      <c r="B129" s="4"/>
      <c r="C129" s="4"/>
      <c r="D129" s="28" t="s">
        <v>218</v>
      </c>
      <c r="E129" s="242"/>
      <c r="F129" s="37"/>
      <c r="G129" s="8"/>
    </row>
    <row r="130" spans="1:11">
      <c r="A130" s="8"/>
      <c r="B130" s="4"/>
      <c r="C130" s="4"/>
      <c r="D130" s="28"/>
      <c r="E130" s="242"/>
      <c r="F130" s="37"/>
      <c r="G130" s="8"/>
    </row>
    <row r="131" spans="1:11">
      <c r="A131" s="8"/>
      <c r="B131" s="4"/>
      <c r="C131" s="13"/>
      <c r="D131" s="145" t="s">
        <v>65</v>
      </c>
      <c r="E131" s="242" t="str">
        <f>B128</f>
        <v>27.</v>
      </c>
      <c r="F131" s="38"/>
      <c r="G131" s="8"/>
      <c r="H131" s="1"/>
      <c r="I131" s="1"/>
      <c r="J131" s="1"/>
      <c r="K131" s="1"/>
    </row>
    <row r="132" spans="1:11">
      <c r="A132" s="8"/>
      <c r="B132" s="4"/>
      <c r="C132" s="11"/>
      <c r="D132" s="74"/>
      <c r="E132" s="242"/>
      <c r="F132" s="38"/>
      <c r="G132" s="8"/>
    </row>
    <row r="133" spans="1:11">
      <c r="A133" s="8"/>
      <c r="B133" s="98" t="s">
        <v>219</v>
      </c>
      <c r="C133" s="11"/>
      <c r="D133" s="3" t="s">
        <v>220</v>
      </c>
      <c r="E133" s="242"/>
      <c r="F133" s="38"/>
      <c r="G133" s="8"/>
    </row>
    <row r="134" spans="1:11">
      <c r="A134" s="8"/>
      <c r="B134" s="97"/>
      <c r="C134" s="11"/>
      <c r="D134" s="28" t="s">
        <v>221</v>
      </c>
      <c r="E134" s="242"/>
      <c r="F134" s="38"/>
      <c r="G134" s="8"/>
    </row>
    <row r="135" spans="1:11">
      <c r="A135" s="8"/>
      <c r="B135" s="97"/>
      <c r="C135" s="11"/>
      <c r="D135" s="3"/>
      <c r="E135" s="242"/>
      <c r="F135" s="38"/>
      <c r="G135" s="8"/>
    </row>
    <row r="136" spans="1:11" ht="28.5">
      <c r="A136" s="8"/>
      <c r="B136" s="4"/>
      <c r="C136" s="142" t="b">
        <v>0</v>
      </c>
      <c r="D136" s="77" t="s">
        <v>222</v>
      </c>
      <c r="E136" s="242" t="str">
        <f>B133</f>
        <v>28.</v>
      </c>
      <c r="F136" s="38"/>
      <c r="G136" s="8"/>
    </row>
    <row r="137" spans="1:11">
      <c r="A137" s="8"/>
      <c r="B137" s="4"/>
      <c r="C137" s="11"/>
      <c r="D137" s="3"/>
      <c r="E137" s="242"/>
      <c r="F137" s="38"/>
      <c r="G137" s="8"/>
    </row>
    <row r="138" spans="1:11">
      <c r="A138" s="8"/>
      <c r="B138" s="125" t="s">
        <v>223</v>
      </c>
      <c r="C138" s="119"/>
      <c r="D138" s="120" t="s">
        <v>224</v>
      </c>
      <c r="E138" s="242"/>
      <c r="F138" s="33"/>
      <c r="G138" s="8"/>
    </row>
    <row r="139" spans="1:11">
      <c r="A139" s="8"/>
      <c r="B139" s="4"/>
      <c r="C139" s="4"/>
      <c r="D139" s="81"/>
      <c r="E139" s="242"/>
      <c r="F139" s="32"/>
      <c r="G139" s="8"/>
    </row>
    <row r="140" spans="1:11">
      <c r="A140" s="8"/>
      <c r="B140" s="4"/>
      <c r="C140" s="142" t="b">
        <v>0</v>
      </c>
      <c r="D140" s="77" t="s">
        <v>126</v>
      </c>
      <c r="E140" s="242" t="str">
        <f>$B$138</f>
        <v>29.</v>
      </c>
      <c r="F140" s="39" t="s">
        <v>225</v>
      </c>
      <c r="G140" s="8"/>
    </row>
    <row r="141" spans="1:11">
      <c r="A141" s="8"/>
      <c r="B141" s="4"/>
      <c r="C141" s="142" t="b">
        <v>0</v>
      </c>
      <c r="D141" s="77" t="s">
        <v>128</v>
      </c>
      <c r="E141" s="242" t="str">
        <f>$B$138</f>
        <v>29.</v>
      </c>
      <c r="F141" s="51" t="s">
        <v>226</v>
      </c>
      <c r="G141" s="8"/>
    </row>
    <row r="142" spans="1:11">
      <c r="A142" s="8"/>
      <c r="B142" s="4"/>
      <c r="C142" s="11"/>
      <c r="D142" s="3"/>
      <c r="E142" s="242"/>
      <c r="F142" s="51"/>
      <c r="G142" s="8"/>
    </row>
    <row r="143" spans="1:11">
      <c r="A143" s="8"/>
      <c r="B143" s="127" t="s">
        <v>227</v>
      </c>
      <c r="C143" s="119"/>
      <c r="D143" s="120" t="s">
        <v>228</v>
      </c>
      <c r="E143" s="242"/>
      <c r="F143" s="33"/>
      <c r="G143" s="8"/>
    </row>
    <row r="144" spans="1:11">
      <c r="A144" s="8"/>
      <c r="B144" s="22"/>
      <c r="C144" s="9"/>
      <c r="D144" s="28" t="s">
        <v>229</v>
      </c>
      <c r="E144" s="242"/>
      <c r="F144" s="33"/>
      <c r="G144" s="8"/>
    </row>
    <row r="145" spans="1:7" ht="28.5">
      <c r="A145" s="8"/>
      <c r="B145" s="4"/>
      <c r="C145" s="4"/>
      <c r="D145" s="28" t="s">
        <v>230</v>
      </c>
      <c r="E145" s="242"/>
      <c r="F145" s="32"/>
      <c r="G145" s="8"/>
    </row>
    <row r="146" spans="1:7">
      <c r="A146" s="8"/>
      <c r="B146" s="4"/>
      <c r="C146" s="4"/>
      <c r="D146" s="28" t="s">
        <v>231</v>
      </c>
      <c r="E146" s="242"/>
      <c r="F146" s="32"/>
      <c r="G146" s="8"/>
    </row>
    <row r="147" spans="1:7" ht="28.5">
      <c r="A147" s="8"/>
      <c r="B147" s="4"/>
      <c r="C147" s="4"/>
      <c r="D147" s="171" t="s">
        <v>232</v>
      </c>
      <c r="E147" s="242"/>
      <c r="F147" s="32"/>
      <c r="G147" s="8"/>
    </row>
    <row r="148" spans="1:7">
      <c r="A148" s="8"/>
      <c r="B148" s="4"/>
      <c r="C148" s="4"/>
      <c r="D148" s="28" t="s">
        <v>233</v>
      </c>
      <c r="E148" s="242"/>
      <c r="F148" s="32"/>
      <c r="G148" s="8"/>
    </row>
    <row r="149" spans="1:7">
      <c r="A149" s="8"/>
      <c r="B149" s="4"/>
      <c r="C149" s="4"/>
      <c r="D149" s="28"/>
      <c r="E149" s="242"/>
      <c r="F149" s="32"/>
      <c r="G149" s="8"/>
    </row>
    <row r="150" spans="1:7">
      <c r="A150" s="8"/>
      <c r="B150" s="4"/>
      <c r="C150" s="142" t="b">
        <v>0</v>
      </c>
      <c r="D150" s="77" t="s">
        <v>234</v>
      </c>
      <c r="E150" s="242" t="str">
        <f>$B$143</f>
        <v>30.</v>
      </c>
      <c r="F150" s="39"/>
      <c r="G150" s="8"/>
    </row>
    <row r="151" spans="1:7">
      <c r="A151" s="8"/>
      <c r="B151" s="4"/>
      <c r="C151" s="11"/>
      <c r="D151" s="83"/>
      <c r="E151" s="242"/>
      <c r="F151" s="38"/>
      <c r="G151" s="8"/>
    </row>
    <row r="152" spans="1:7">
      <c r="A152" s="8"/>
      <c r="B152" s="125" t="s">
        <v>235</v>
      </c>
      <c r="C152" s="119"/>
      <c r="D152" s="120" t="s">
        <v>236</v>
      </c>
      <c r="E152" s="242"/>
      <c r="F152" s="33"/>
      <c r="G152" s="8"/>
    </row>
    <row r="153" spans="1:7">
      <c r="A153" s="8"/>
      <c r="B153" s="22"/>
      <c r="C153" s="9"/>
      <c r="D153" s="28" t="s">
        <v>237</v>
      </c>
      <c r="E153" s="242"/>
      <c r="F153" s="33"/>
      <c r="G153" s="8"/>
    </row>
    <row r="154" spans="1:7">
      <c r="A154" s="8"/>
      <c r="B154" s="4"/>
      <c r="C154" s="4"/>
      <c r="D154" s="28" t="s">
        <v>70</v>
      </c>
      <c r="E154" s="242"/>
      <c r="F154" s="34"/>
      <c r="G154" s="8"/>
    </row>
    <row r="155" spans="1:7">
      <c r="A155" s="8"/>
      <c r="B155" s="4"/>
      <c r="C155" s="4"/>
      <c r="D155" s="81"/>
      <c r="E155" s="242"/>
      <c r="F155" s="32"/>
      <c r="G155" s="8"/>
    </row>
    <row r="156" spans="1:7" ht="48.6" customHeight="1">
      <c r="A156" s="8"/>
      <c r="B156" s="4"/>
      <c r="C156" s="146" t="b">
        <v>0</v>
      </c>
      <c r="D156" s="77" t="s">
        <v>238</v>
      </c>
      <c r="E156" s="242" t="str">
        <f>$B$152</f>
        <v>31.</v>
      </c>
      <c r="F156" s="39"/>
      <c r="G156" s="8"/>
    </row>
    <row r="157" spans="1:7" ht="42.75">
      <c r="A157" s="8"/>
      <c r="B157" s="4"/>
      <c r="C157" s="146" t="b">
        <v>0</v>
      </c>
      <c r="D157" s="77" t="s">
        <v>239</v>
      </c>
      <c r="E157" s="242" t="str">
        <f>$B$152</f>
        <v>31.</v>
      </c>
      <c r="F157" s="51"/>
      <c r="G157" s="8"/>
    </row>
    <row r="158" spans="1:7">
      <c r="A158" s="8"/>
      <c r="B158" s="4"/>
      <c r="C158" s="146" t="b">
        <v>0</v>
      </c>
      <c r="D158" s="77" t="s">
        <v>240</v>
      </c>
      <c r="E158" s="242" t="str">
        <f>$B$152</f>
        <v>31.</v>
      </c>
      <c r="F158" s="39"/>
      <c r="G158" s="8"/>
    </row>
    <row r="159" spans="1:7" ht="28.5">
      <c r="A159" s="8"/>
      <c r="B159" s="4"/>
      <c r="C159" s="146" t="b">
        <v>0</v>
      </c>
      <c r="D159" s="77" t="s">
        <v>241</v>
      </c>
      <c r="E159" s="242" t="str">
        <f>$B$152</f>
        <v>31.</v>
      </c>
      <c r="F159" s="51"/>
      <c r="G159" s="8"/>
    </row>
    <row r="160" spans="1:7">
      <c r="A160" s="8"/>
      <c r="B160" s="4"/>
      <c r="C160" s="142" t="b">
        <v>0</v>
      </c>
      <c r="D160" s="144" t="s">
        <v>87</v>
      </c>
      <c r="E160" s="242" t="str">
        <f>$B$152</f>
        <v>31.</v>
      </c>
      <c r="F160" s="38"/>
      <c r="G160" s="8"/>
    </row>
    <row r="161" spans="1:7">
      <c r="A161" s="8"/>
      <c r="B161" s="4"/>
      <c r="C161" s="11"/>
      <c r="D161" s="74"/>
      <c r="E161" s="242"/>
      <c r="F161" s="38"/>
      <c r="G161" s="8"/>
    </row>
    <row r="162" spans="1:7" ht="18.75" thickBot="1">
      <c r="A162" s="8"/>
      <c r="B162" s="25" t="s">
        <v>242</v>
      </c>
      <c r="C162" s="25"/>
      <c r="D162" s="87" t="s">
        <v>39</v>
      </c>
      <c r="E162" s="248"/>
      <c r="F162" s="30"/>
      <c r="G162" s="8"/>
    </row>
    <row r="163" spans="1:7">
      <c r="A163" s="8"/>
      <c r="B163" s="24" t="s">
        <v>62</v>
      </c>
      <c r="C163" s="24"/>
      <c r="D163" s="76" t="s">
        <v>63</v>
      </c>
      <c r="E163" s="249"/>
      <c r="F163" s="31" t="s">
        <v>79</v>
      </c>
      <c r="G163" s="8"/>
    </row>
    <row r="164" spans="1:7">
      <c r="A164" s="8"/>
      <c r="B164" s="4"/>
      <c r="C164" s="4"/>
      <c r="D164" s="81"/>
      <c r="E164" s="242"/>
      <c r="F164" s="32"/>
      <c r="G164" s="8"/>
    </row>
    <row r="165" spans="1:7">
      <c r="A165" s="8"/>
      <c r="B165" s="125" t="s">
        <v>243</v>
      </c>
      <c r="C165" s="119"/>
      <c r="D165" s="120" t="s">
        <v>244</v>
      </c>
      <c r="E165" s="242"/>
      <c r="F165" s="33"/>
      <c r="G165" s="8"/>
    </row>
    <row r="166" spans="1:7">
      <c r="A166" s="8"/>
      <c r="B166" s="4"/>
      <c r="C166" s="4"/>
      <c r="D166" s="28" t="s">
        <v>125</v>
      </c>
      <c r="E166" s="242"/>
      <c r="F166" s="32"/>
      <c r="G166" s="8"/>
    </row>
    <row r="167" spans="1:7">
      <c r="A167" s="8"/>
      <c r="B167" s="4"/>
      <c r="C167" s="4"/>
      <c r="D167" s="28"/>
      <c r="E167" s="242"/>
      <c r="F167" s="32"/>
      <c r="G167" s="8"/>
    </row>
    <row r="168" spans="1:7">
      <c r="A168" s="8"/>
      <c r="B168" s="4"/>
      <c r="C168" s="142" t="b">
        <v>0</v>
      </c>
      <c r="D168" s="77" t="s">
        <v>126</v>
      </c>
      <c r="E168" s="242" t="str">
        <f>$B$165</f>
        <v>32.</v>
      </c>
      <c r="F168" s="39" t="s">
        <v>245</v>
      </c>
      <c r="G168" s="8"/>
    </row>
    <row r="169" spans="1:7">
      <c r="A169" s="8"/>
      <c r="B169" s="4"/>
      <c r="C169" s="142" t="b">
        <v>0</v>
      </c>
      <c r="D169" s="77" t="s">
        <v>128</v>
      </c>
      <c r="E169" s="242" t="str">
        <f>$B$165</f>
        <v>32.</v>
      </c>
      <c r="F169" s="51" t="s">
        <v>246</v>
      </c>
      <c r="G169" s="8"/>
    </row>
    <row r="170" spans="1:7">
      <c r="A170" s="8"/>
      <c r="B170" s="4"/>
      <c r="C170" s="4"/>
      <c r="D170" s="81"/>
      <c r="E170" s="242"/>
      <c r="F170" s="32"/>
      <c r="G170" s="8"/>
    </row>
    <row r="171" spans="1:7">
      <c r="A171" s="8"/>
      <c r="B171" s="127" t="s">
        <v>247</v>
      </c>
      <c r="C171" s="129"/>
      <c r="D171" s="120" t="s">
        <v>248</v>
      </c>
      <c r="E171" s="242"/>
      <c r="F171" s="36"/>
      <c r="G171" s="8"/>
    </row>
    <row r="172" spans="1:7">
      <c r="A172" s="8"/>
      <c r="B172" s="4"/>
      <c r="C172" s="4"/>
      <c r="D172" s="28" t="s">
        <v>125</v>
      </c>
      <c r="E172" s="242"/>
      <c r="F172" s="37"/>
      <c r="G172" s="8"/>
    </row>
    <row r="173" spans="1:7">
      <c r="A173" s="8"/>
      <c r="B173" s="4"/>
      <c r="C173" s="4"/>
      <c r="D173" s="28"/>
      <c r="E173" s="242"/>
      <c r="F173" s="37"/>
      <c r="G173" s="8"/>
    </row>
    <row r="174" spans="1:7">
      <c r="A174" s="8"/>
      <c r="B174" s="4"/>
      <c r="C174" s="142" t="b">
        <v>0</v>
      </c>
      <c r="D174" s="77" t="s">
        <v>249</v>
      </c>
      <c r="E174" s="242" t="str">
        <f>$B$171</f>
        <v>33.</v>
      </c>
      <c r="F174" s="39"/>
      <c r="G174" s="8"/>
    </row>
    <row r="175" spans="1:7">
      <c r="A175" s="8"/>
      <c r="B175" s="4"/>
      <c r="C175" s="142" t="b">
        <v>0</v>
      </c>
      <c r="D175" s="77" t="s">
        <v>250</v>
      </c>
      <c r="E175" s="242" t="str">
        <f>$B$171</f>
        <v>33.</v>
      </c>
      <c r="F175" s="39"/>
      <c r="G175" s="8"/>
    </row>
    <row r="176" spans="1:7">
      <c r="A176" s="8"/>
      <c r="B176" s="4"/>
      <c r="C176" s="142" t="b">
        <v>0</v>
      </c>
      <c r="D176" s="77" t="s">
        <v>251</v>
      </c>
      <c r="E176" s="242" t="str">
        <f>$B$171</f>
        <v>33.</v>
      </c>
      <c r="F176" s="38"/>
      <c r="G176" s="8"/>
    </row>
    <row r="177" spans="1:7">
      <c r="A177" s="8"/>
      <c r="B177" s="4"/>
      <c r="C177" s="11"/>
      <c r="D177" s="74"/>
      <c r="E177" s="242"/>
      <c r="F177" s="38"/>
      <c r="G177" s="8"/>
    </row>
    <row r="178" spans="1:7" ht="28.5">
      <c r="A178" s="8"/>
      <c r="B178" s="130" t="s">
        <v>252</v>
      </c>
      <c r="C178" s="131"/>
      <c r="D178" s="120" t="s">
        <v>253</v>
      </c>
      <c r="E178" s="242"/>
      <c r="F178" s="38"/>
      <c r="G178" s="8"/>
    </row>
    <row r="179" spans="1:7">
      <c r="A179" s="8"/>
      <c r="B179" s="97"/>
      <c r="C179" s="11"/>
      <c r="D179" s="3"/>
      <c r="E179" s="242"/>
      <c r="F179" s="38"/>
      <c r="G179" s="8"/>
    </row>
    <row r="180" spans="1:7">
      <c r="A180" s="8"/>
      <c r="B180" s="4"/>
      <c r="C180" s="142" t="b">
        <v>0</v>
      </c>
      <c r="D180" s="77" t="s">
        <v>254</v>
      </c>
      <c r="E180" s="242" t="str">
        <f>B178</f>
        <v>34.</v>
      </c>
      <c r="F180" s="38"/>
      <c r="G180" s="8"/>
    </row>
    <row r="181" spans="1:7">
      <c r="A181" s="8"/>
      <c r="B181" s="4"/>
      <c r="C181" s="11"/>
      <c r="D181" s="3"/>
      <c r="E181" s="242"/>
      <c r="F181" s="38"/>
      <c r="G181" s="8"/>
    </row>
    <row r="182" spans="1:7">
      <c r="A182" s="8"/>
      <c r="B182" s="127" t="s">
        <v>255</v>
      </c>
      <c r="C182" s="129"/>
      <c r="D182" s="120" t="s">
        <v>256</v>
      </c>
      <c r="E182" s="242"/>
      <c r="F182" s="36"/>
      <c r="G182" s="8"/>
    </row>
    <row r="183" spans="1:7">
      <c r="A183" s="8"/>
      <c r="B183" s="4"/>
      <c r="C183" s="4"/>
      <c r="D183" s="28" t="s">
        <v>125</v>
      </c>
      <c r="E183" s="242"/>
      <c r="F183" s="37"/>
      <c r="G183" s="8"/>
    </row>
    <row r="184" spans="1:7">
      <c r="A184" s="8"/>
      <c r="B184" s="4"/>
      <c r="C184" s="4"/>
      <c r="D184" s="28"/>
      <c r="E184" s="242"/>
      <c r="F184" s="37"/>
      <c r="G184" s="8"/>
    </row>
    <row r="185" spans="1:7">
      <c r="A185" s="8"/>
      <c r="B185" s="4"/>
      <c r="C185" s="142" t="b">
        <v>0</v>
      </c>
      <c r="D185" s="77" t="s">
        <v>128</v>
      </c>
      <c r="E185" s="242" t="str">
        <f>B182</f>
        <v>35.</v>
      </c>
      <c r="F185" s="39"/>
      <c r="G185" s="8"/>
    </row>
    <row r="186" spans="1:7">
      <c r="A186" s="8"/>
      <c r="B186" s="4"/>
      <c r="C186" s="142" t="b">
        <v>0</v>
      </c>
      <c r="D186" s="77" t="s">
        <v>257</v>
      </c>
      <c r="E186" s="242" t="str">
        <f>$B$182</f>
        <v>35.</v>
      </c>
      <c r="F186" s="39"/>
      <c r="G186" s="8"/>
    </row>
    <row r="187" spans="1:7">
      <c r="A187" s="8"/>
      <c r="B187" s="4"/>
      <c r="C187" s="11"/>
      <c r="D187" s="74"/>
      <c r="E187" s="242"/>
      <c r="F187" s="38"/>
      <c r="G187" s="8"/>
    </row>
    <row r="188" spans="1:7" ht="18.75" thickBot="1">
      <c r="A188" s="8"/>
      <c r="B188" s="25" t="s">
        <v>258</v>
      </c>
      <c r="C188" s="25"/>
      <c r="D188" s="87" t="s">
        <v>41</v>
      </c>
      <c r="E188" s="248"/>
      <c r="F188" s="30"/>
      <c r="G188" s="8"/>
    </row>
    <row r="189" spans="1:7">
      <c r="A189" s="8"/>
      <c r="B189" s="24" t="s">
        <v>62</v>
      </c>
      <c r="C189" s="24"/>
      <c r="D189" s="76" t="s">
        <v>63</v>
      </c>
      <c r="E189" s="249"/>
      <c r="F189" s="31" t="s">
        <v>79</v>
      </c>
      <c r="G189" s="8"/>
    </row>
    <row r="190" spans="1:7">
      <c r="A190" s="8"/>
      <c r="B190" s="4"/>
      <c r="C190" s="4"/>
      <c r="D190" s="81"/>
      <c r="E190" s="242"/>
      <c r="F190" s="32"/>
      <c r="G190" s="8"/>
    </row>
    <row r="191" spans="1:7">
      <c r="A191" s="8"/>
      <c r="B191" s="125" t="s">
        <v>259</v>
      </c>
      <c r="C191" s="119"/>
      <c r="D191" s="120" t="s">
        <v>260</v>
      </c>
      <c r="E191" s="242"/>
      <c r="F191" s="33"/>
      <c r="G191" s="8"/>
    </row>
    <row r="192" spans="1:7">
      <c r="A192" s="8"/>
      <c r="B192" s="4"/>
      <c r="C192" s="4"/>
      <c r="D192" s="28" t="s">
        <v>125</v>
      </c>
      <c r="E192" s="242"/>
      <c r="F192" s="32"/>
      <c r="G192" s="8"/>
    </row>
    <row r="193" spans="1:7">
      <c r="A193" s="8"/>
      <c r="B193" s="4"/>
      <c r="C193" s="4"/>
      <c r="D193" s="28"/>
      <c r="E193" s="242"/>
      <c r="F193" s="32"/>
      <c r="G193" s="8"/>
    </row>
    <row r="194" spans="1:7">
      <c r="A194" s="8"/>
      <c r="B194" s="4"/>
      <c r="C194" s="142" t="b">
        <v>0</v>
      </c>
      <c r="D194" s="77" t="s">
        <v>126</v>
      </c>
      <c r="E194" s="242" t="str">
        <f>$B$191</f>
        <v>36.</v>
      </c>
      <c r="F194" s="39" t="s">
        <v>261</v>
      </c>
      <c r="G194" s="8"/>
    </row>
    <row r="195" spans="1:7">
      <c r="A195" s="8"/>
      <c r="B195" s="4"/>
      <c r="C195" s="142" t="b">
        <v>0</v>
      </c>
      <c r="D195" s="77" t="s">
        <v>128</v>
      </c>
      <c r="E195" s="242" t="str">
        <f>$B$191</f>
        <v>36.</v>
      </c>
      <c r="F195" s="51" t="s">
        <v>262</v>
      </c>
      <c r="G195" s="8"/>
    </row>
    <row r="196" spans="1:7">
      <c r="A196" s="8"/>
      <c r="B196" s="4"/>
      <c r="C196" s="4"/>
      <c r="D196" s="81"/>
      <c r="E196" s="242"/>
      <c r="F196" s="32"/>
      <c r="G196" s="8"/>
    </row>
    <row r="197" spans="1:7">
      <c r="A197" s="8"/>
      <c r="B197" s="127" t="s">
        <v>263</v>
      </c>
      <c r="C197" s="129"/>
      <c r="D197" s="120" t="s">
        <v>264</v>
      </c>
      <c r="E197" s="242"/>
      <c r="F197" s="36"/>
      <c r="G197" s="8"/>
    </row>
    <row r="198" spans="1:7">
      <c r="A198" s="8"/>
      <c r="B198" s="4"/>
      <c r="C198" s="4"/>
      <c r="D198" s="28" t="s">
        <v>70</v>
      </c>
      <c r="E198" s="242"/>
      <c r="F198" s="37"/>
      <c r="G198" s="8"/>
    </row>
    <row r="199" spans="1:7">
      <c r="A199" s="8"/>
      <c r="B199" s="4"/>
      <c r="C199" s="4"/>
      <c r="D199" s="28"/>
      <c r="E199" s="242"/>
      <c r="F199" s="37"/>
      <c r="G199" s="8"/>
    </row>
    <row r="200" spans="1:7">
      <c r="A200" s="8"/>
      <c r="B200" s="4"/>
      <c r="C200" s="142" t="b">
        <v>0</v>
      </c>
      <c r="D200" s="77" t="s">
        <v>265</v>
      </c>
      <c r="E200" s="242" t="str">
        <f>$B$197</f>
        <v>37.</v>
      </c>
      <c r="F200" s="39"/>
      <c r="G200" s="8"/>
    </row>
    <row r="201" spans="1:7">
      <c r="A201" s="8"/>
      <c r="B201" s="4"/>
      <c r="C201" s="142" t="b">
        <v>0</v>
      </c>
      <c r="D201" s="77" t="s">
        <v>266</v>
      </c>
      <c r="E201" s="242" t="str">
        <f>$B$197</f>
        <v>37.</v>
      </c>
      <c r="F201" s="39"/>
      <c r="G201" s="8"/>
    </row>
    <row r="202" spans="1:7">
      <c r="A202" s="8"/>
      <c r="B202" s="4"/>
      <c r="C202" s="142" t="b">
        <v>0</v>
      </c>
      <c r="D202" s="144" t="s">
        <v>87</v>
      </c>
      <c r="E202" s="242" t="str">
        <f>$B$197</f>
        <v>37.</v>
      </c>
      <c r="F202" s="38"/>
      <c r="G202" s="8"/>
    </row>
    <row r="203" spans="1:7">
      <c r="A203" s="8"/>
      <c r="B203" s="4"/>
      <c r="C203" s="11"/>
      <c r="D203" s="74"/>
      <c r="E203" s="242"/>
      <c r="F203" s="38"/>
      <c r="G203" s="8"/>
    </row>
    <row r="204" spans="1:7" ht="28.5">
      <c r="A204" s="8"/>
      <c r="B204" s="130" t="s">
        <v>267</v>
      </c>
      <c r="C204" s="131"/>
      <c r="D204" s="120" t="s">
        <v>268</v>
      </c>
      <c r="E204" s="242"/>
      <c r="F204" s="38"/>
      <c r="G204" s="8"/>
    </row>
    <row r="205" spans="1:7" ht="50.1" customHeight="1">
      <c r="A205" s="8"/>
      <c r="B205" s="4"/>
      <c r="C205" s="4"/>
      <c r="D205" s="28" t="s">
        <v>269</v>
      </c>
      <c r="E205" s="242"/>
      <c r="F205" s="37"/>
      <c r="G205" s="8"/>
    </row>
    <row r="206" spans="1:7">
      <c r="A206" s="8"/>
      <c r="B206" s="4"/>
      <c r="C206" s="4"/>
      <c r="D206" s="28"/>
      <c r="F206" s="37"/>
      <c r="G206" s="8"/>
    </row>
    <row r="207" spans="1:7">
      <c r="A207" s="8"/>
      <c r="B207" s="4"/>
      <c r="C207" s="142" t="b">
        <v>0</v>
      </c>
      <c r="D207" s="77" t="s">
        <v>270</v>
      </c>
      <c r="E207" s="242" t="str">
        <f>B204</f>
        <v>38.</v>
      </c>
      <c r="F207" s="38"/>
      <c r="G207" s="8"/>
    </row>
    <row r="208" spans="1:7">
      <c r="A208" s="8"/>
      <c r="B208" s="4"/>
      <c r="C208" s="11"/>
      <c r="D208" s="3"/>
      <c r="E208" s="242"/>
      <c r="F208" s="38"/>
      <c r="G208" s="8"/>
    </row>
    <row r="209" spans="1:7">
      <c r="A209" s="8"/>
      <c r="B209" s="127" t="s">
        <v>271</v>
      </c>
      <c r="C209" s="129"/>
      <c r="D209" s="120" t="s">
        <v>272</v>
      </c>
      <c r="E209" s="242"/>
      <c r="F209" s="36"/>
      <c r="G209" s="8"/>
    </row>
    <row r="210" spans="1:7">
      <c r="A210" s="8"/>
      <c r="B210" s="4"/>
      <c r="C210" s="4"/>
      <c r="D210" s="28" t="s">
        <v>125</v>
      </c>
      <c r="E210" s="242"/>
      <c r="F210" s="37"/>
      <c r="G210" s="8"/>
    </row>
    <row r="211" spans="1:7">
      <c r="A211" s="8"/>
      <c r="B211" s="4"/>
      <c r="C211" s="4"/>
      <c r="D211" s="28"/>
      <c r="E211" s="242"/>
      <c r="F211" s="37"/>
      <c r="G211" s="8"/>
    </row>
    <row r="212" spans="1:7">
      <c r="A212" s="8"/>
      <c r="B212" s="4"/>
      <c r="C212" s="142" t="b">
        <v>0</v>
      </c>
      <c r="D212" s="77" t="s">
        <v>128</v>
      </c>
      <c r="E212" s="242" t="str">
        <f>$B$209</f>
        <v>39.</v>
      </c>
      <c r="F212" s="39"/>
      <c r="G212" s="8"/>
    </row>
    <row r="213" spans="1:7">
      <c r="A213" s="8"/>
      <c r="B213" s="4"/>
      <c r="C213" s="142" t="b">
        <v>0</v>
      </c>
      <c r="D213" s="77" t="s">
        <v>257</v>
      </c>
      <c r="E213" s="242" t="str">
        <f>$B$209</f>
        <v>39.</v>
      </c>
      <c r="F213" s="39"/>
      <c r="G213" s="8"/>
    </row>
    <row r="214" spans="1:7">
      <c r="A214" s="8"/>
      <c r="B214" s="4"/>
      <c r="C214" s="11"/>
      <c r="D214" s="74"/>
      <c r="F214" s="38"/>
      <c r="G214" s="8"/>
    </row>
    <row r="215" spans="1:7" ht="18.75" thickBot="1">
      <c r="A215" s="8"/>
      <c r="B215" s="25" t="s">
        <v>42</v>
      </c>
      <c r="C215" s="25"/>
      <c r="D215" s="87" t="s">
        <v>43</v>
      </c>
      <c r="E215" s="248"/>
      <c r="F215" s="30"/>
      <c r="G215" s="8"/>
    </row>
    <row r="216" spans="1:7">
      <c r="A216" s="8"/>
      <c r="B216" s="24" t="s">
        <v>62</v>
      </c>
      <c r="C216" s="24"/>
      <c r="D216" s="76" t="s">
        <v>63</v>
      </c>
      <c r="E216" s="242"/>
      <c r="F216" s="31" t="s">
        <v>79</v>
      </c>
      <c r="G216" s="8"/>
    </row>
    <row r="217" spans="1:7">
      <c r="A217" s="8"/>
      <c r="B217" s="4"/>
      <c r="C217" s="4"/>
      <c r="D217" s="81"/>
      <c r="E217" s="242"/>
      <c r="F217" s="32"/>
      <c r="G217" s="8"/>
    </row>
    <row r="218" spans="1:7">
      <c r="A218" s="8"/>
      <c r="B218" s="125" t="s">
        <v>273</v>
      </c>
      <c r="C218" s="119"/>
      <c r="D218" s="120" t="s">
        <v>274</v>
      </c>
      <c r="E218" s="242"/>
      <c r="F218" s="33"/>
      <c r="G218" s="8"/>
    </row>
    <row r="219" spans="1:7">
      <c r="A219" s="8"/>
      <c r="B219" s="4"/>
      <c r="C219" s="4"/>
      <c r="D219" s="28" t="s">
        <v>125</v>
      </c>
      <c r="E219" s="242"/>
      <c r="F219" s="32"/>
      <c r="G219" s="8"/>
    </row>
    <row r="220" spans="1:7">
      <c r="A220" s="8"/>
      <c r="B220" s="4"/>
      <c r="C220" s="4"/>
      <c r="D220" s="28"/>
      <c r="E220" s="242"/>
      <c r="F220" s="32"/>
      <c r="G220" s="8"/>
    </row>
    <row r="221" spans="1:7">
      <c r="A221" s="8"/>
      <c r="B221" s="4"/>
      <c r="C221" s="142" t="b">
        <v>0</v>
      </c>
      <c r="D221" s="77" t="s">
        <v>126</v>
      </c>
      <c r="E221" s="242" t="str">
        <f>$B$218</f>
        <v>40.</v>
      </c>
      <c r="F221" s="39" t="s">
        <v>275</v>
      </c>
      <c r="G221" s="8"/>
    </row>
    <row r="222" spans="1:7">
      <c r="A222" s="8"/>
      <c r="B222" s="4"/>
      <c r="C222" s="142" t="b">
        <v>0</v>
      </c>
      <c r="D222" s="77" t="s">
        <v>128</v>
      </c>
      <c r="E222" s="242" t="str">
        <f>$B$218</f>
        <v>40.</v>
      </c>
      <c r="F222" s="51" t="s">
        <v>276</v>
      </c>
      <c r="G222" s="8"/>
    </row>
    <row r="223" spans="1:7">
      <c r="A223" s="8"/>
      <c r="B223" s="4"/>
      <c r="C223" s="4"/>
      <c r="D223" s="81"/>
      <c r="E223" s="242"/>
      <c r="F223" s="32"/>
      <c r="G223" s="8"/>
    </row>
    <row r="224" spans="1:7">
      <c r="A224" s="8"/>
      <c r="B224" s="127" t="s">
        <v>277</v>
      </c>
      <c r="C224" s="129"/>
      <c r="D224" s="120" t="s">
        <v>278</v>
      </c>
      <c r="E224" s="242"/>
      <c r="F224" s="36"/>
      <c r="G224" s="8"/>
    </row>
    <row r="225" spans="1:7">
      <c r="A225" s="8"/>
      <c r="B225" s="4"/>
      <c r="C225" s="4"/>
      <c r="D225" s="28" t="s">
        <v>70</v>
      </c>
      <c r="E225" s="242"/>
      <c r="F225" s="37"/>
      <c r="G225" s="8"/>
    </row>
    <row r="226" spans="1:7">
      <c r="A226" s="8"/>
      <c r="B226" s="4"/>
      <c r="C226" s="4"/>
      <c r="D226" s="28"/>
      <c r="E226" s="242"/>
      <c r="F226" s="37"/>
      <c r="G226" s="8"/>
    </row>
    <row r="227" spans="1:7">
      <c r="A227" s="8"/>
      <c r="B227" s="4"/>
      <c r="C227" s="142" t="b">
        <v>0</v>
      </c>
      <c r="D227" s="77" t="s">
        <v>265</v>
      </c>
      <c r="E227" s="242" t="str">
        <f>$B$224</f>
        <v>41.</v>
      </c>
      <c r="F227" s="39"/>
      <c r="G227" s="8"/>
    </row>
    <row r="228" spans="1:7">
      <c r="A228" s="8"/>
      <c r="B228" s="4"/>
      <c r="C228" s="142" t="b">
        <v>0</v>
      </c>
      <c r="D228" s="77" t="s">
        <v>266</v>
      </c>
      <c r="E228" s="242" t="str">
        <f>$B$224</f>
        <v>41.</v>
      </c>
      <c r="F228" s="39"/>
      <c r="G228" s="8"/>
    </row>
    <row r="229" spans="1:7">
      <c r="A229" s="8"/>
      <c r="B229" s="4"/>
      <c r="C229" s="142" t="b">
        <v>0</v>
      </c>
      <c r="D229" s="144" t="s">
        <v>87</v>
      </c>
      <c r="E229" s="242" t="str">
        <f>$B$224</f>
        <v>41.</v>
      </c>
      <c r="F229" s="38"/>
      <c r="G229" s="8"/>
    </row>
    <row r="230" spans="1:7">
      <c r="A230" s="8"/>
      <c r="B230" s="4"/>
      <c r="C230" s="11"/>
      <c r="D230" s="74"/>
      <c r="E230" s="242"/>
      <c r="F230" s="38"/>
      <c r="G230" s="8"/>
    </row>
    <row r="231" spans="1:7">
      <c r="A231" s="8"/>
      <c r="B231" s="127" t="s">
        <v>279</v>
      </c>
      <c r="C231" s="129"/>
      <c r="D231" s="120" t="s">
        <v>280</v>
      </c>
      <c r="E231" s="242"/>
      <c r="F231" s="36"/>
      <c r="G231" s="8"/>
    </row>
    <row r="232" spans="1:7">
      <c r="A232" s="8"/>
      <c r="B232" s="4"/>
      <c r="C232" s="4"/>
      <c r="D232" s="28" t="s">
        <v>125</v>
      </c>
      <c r="E232" s="242"/>
      <c r="F232" s="37"/>
      <c r="G232" s="8"/>
    </row>
    <row r="233" spans="1:7">
      <c r="A233" s="8"/>
      <c r="B233" s="4"/>
      <c r="C233" s="4"/>
      <c r="D233" s="28"/>
      <c r="E233" s="242"/>
      <c r="F233" s="37"/>
      <c r="G233" s="8"/>
    </row>
    <row r="234" spans="1:7">
      <c r="A234" s="8"/>
      <c r="B234" s="4"/>
      <c r="C234" s="142" t="b">
        <v>0</v>
      </c>
      <c r="D234" s="77" t="s">
        <v>128</v>
      </c>
      <c r="E234" s="242" t="str">
        <f>$B$231</f>
        <v>42.</v>
      </c>
      <c r="F234" s="39"/>
      <c r="G234" s="8"/>
    </row>
    <row r="235" spans="1:7">
      <c r="A235" s="8"/>
      <c r="B235" s="4"/>
      <c r="C235" s="142" t="b">
        <v>0</v>
      </c>
      <c r="D235" s="77" t="s">
        <v>257</v>
      </c>
      <c r="E235" s="242" t="str">
        <f>$B$231</f>
        <v>42.</v>
      </c>
      <c r="F235" s="39"/>
      <c r="G235" s="8"/>
    </row>
    <row r="236" spans="1:7">
      <c r="A236" s="8"/>
      <c r="B236" s="4"/>
      <c r="C236" s="191"/>
      <c r="D236" s="3"/>
      <c r="E236" s="242"/>
      <c r="F236" s="39"/>
      <c r="G236" s="8"/>
    </row>
    <row r="237" spans="1:7" ht="15.75" thickBot="1">
      <c r="A237" s="53"/>
      <c r="B237" s="55"/>
      <c r="C237" s="56"/>
      <c r="D237" s="192"/>
      <c r="E237" s="251"/>
      <c r="F237" s="57"/>
      <c r="G237" s="53"/>
    </row>
    <row r="238" spans="1:7" ht="15.75" thickTop="1"/>
    <row r="244" spans="6:6">
      <c r="F244" s="99"/>
    </row>
  </sheetData>
  <sheetProtection selectLockedCells="1"/>
  <phoneticPr fontId="9" type="noConversion"/>
  <pageMargins left="0.7" right="0.7" top="0.78740157499999996" bottom="0.78740157499999996" header="0.3" footer="0.3"/>
  <pageSetup paperSize="8" orientation="portrait" r:id="rId1"/>
  <rowBreaks count="6" manualBreakCount="6">
    <brk id="41" min="1" max="3" man="1"/>
    <brk id="93" min="1" max="3" man="1"/>
    <brk id="116" min="1" max="3" man="1"/>
    <brk id="161" min="1" max="3" man="1"/>
    <brk id="187" min="1" max="3" man="1"/>
    <brk id="214" min="1" max="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3867E-2E65-4C57-A167-AC084653213C}">
  <sheetPr codeName="Tabelle6">
    <tabColor theme="4" tint="0.79998168889431442"/>
    <pageSetUpPr fitToPage="1"/>
  </sheetPr>
  <dimension ref="A1:L40"/>
  <sheetViews>
    <sheetView zoomScaleNormal="100" workbookViewId="0">
      <selection activeCell="C7" sqref="C7"/>
    </sheetView>
  </sheetViews>
  <sheetFormatPr baseColWidth="10" defaultColWidth="11.42578125" defaultRowHeight="15"/>
  <cols>
    <col min="1" max="1" width="10.5703125" customWidth="1"/>
    <col min="2" max="2" width="4.5703125" customWidth="1"/>
    <col min="3" max="3" width="3.140625" customWidth="1"/>
    <col min="4" max="4" width="111.5703125" style="71" customWidth="1"/>
    <col min="5" max="5" width="4.5703125" style="218" customWidth="1"/>
    <col min="6" max="6" width="10.5703125" customWidth="1"/>
    <col min="7" max="7" width="3.7109375" customWidth="1"/>
    <col min="11" max="11" width="25.85546875" customWidth="1"/>
  </cols>
  <sheetData>
    <row r="1" spans="1:12" ht="18.75" thickBot="1">
      <c r="A1" s="8"/>
      <c r="B1" s="72" t="s">
        <v>21</v>
      </c>
      <c r="C1" s="27"/>
      <c r="D1" s="73" t="s">
        <v>45</v>
      </c>
      <c r="E1" s="211"/>
      <c r="F1" s="8"/>
      <c r="G1" s="15"/>
      <c r="H1" s="15"/>
      <c r="I1" s="15"/>
      <c r="J1" s="15"/>
      <c r="K1" s="1"/>
      <c r="L1" s="1"/>
    </row>
    <row r="2" spans="1:12" ht="18.75" thickTop="1">
      <c r="A2" s="8"/>
      <c r="B2" s="24" t="s">
        <v>62</v>
      </c>
      <c r="C2" s="24"/>
      <c r="D2" s="80" t="s">
        <v>63</v>
      </c>
      <c r="E2" s="233"/>
      <c r="F2" s="8"/>
      <c r="G2" s="20"/>
      <c r="H2" s="16"/>
      <c r="I2" s="16"/>
      <c r="J2" s="1"/>
    </row>
    <row r="3" spans="1:12">
      <c r="A3" s="8"/>
      <c r="B3" s="4"/>
      <c r="C3" s="4"/>
      <c r="D3" s="3"/>
      <c r="E3" s="213"/>
      <c r="F3" s="8"/>
      <c r="G3" s="1"/>
      <c r="H3" s="1"/>
      <c r="I3" s="1"/>
      <c r="J3" s="1"/>
    </row>
    <row r="4" spans="1:12" ht="29.45" customHeight="1">
      <c r="A4" s="8"/>
      <c r="B4" s="125" t="s">
        <v>281</v>
      </c>
      <c r="C4" s="119"/>
      <c r="D4" s="120" t="s">
        <v>282</v>
      </c>
      <c r="E4" s="234"/>
      <c r="F4" s="8"/>
      <c r="G4" s="1"/>
      <c r="H4" s="1"/>
      <c r="I4" s="1"/>
      <c r="J4" s="1"/>
    </row>
    <row r="5" spans="1:12">
      <c r="A5" s="8"/>
      <c r="B5" s="4"/>
      <c r="C5" s="4"/>
      <c r="D5" s="28" t="s">
        <v>70</v>
      </c>
      <c r="E5" s="234"/>
      <c r="F5" s="8"/>
      <c r="G5" s="1"/>
      <c r="H5" s="1"/>
      <c r="I5" s="1"/>
      <c r="J5" s="1"/>
    </row>
    <row r="6" spans="1:12">
      <c r="A6" s="8"/>
      <c r="B6" s="4"/>
      <c r="C6" s="4"/>
      <c r="D6" s="3"/>
      <c r="E6" s="234"/>
      <c r="F6" s="8"/>
      <c r="G6" s="1"/>
      <c r="H6" s="1"/>
      <c r="I6" s="1"/>
      <c r="J6" s="1"/>
    </row>
    <row r="7" spans="1:12" ht="28.5">
      <c r="A7" s="8"/>
      <c r="B7" s="4"/>
      <c r="C7" s="147" t="b">
        <v>0</v>
      </c>
      <c r="D7" s="77" t="s">
        <v>283</v>
      </c>
      <c r="E7" s="234" t="str">
        <f>$B$4</f>
        <v>43.</v>
      </c>
      <c r="F7" s="8"/>
      <c r="G7" s="1"/>
      <c r="H7" s="1"/>
      <c r="I7" s="1"/>
      <c r="J7" s="1"/>
    </row>
    <row r="8" spans="1:12" ht="28.5">
      <c r="A8" s="8"/>
      <c r="B8" s="4"/>
      <c r="C8" s="147" t="b">
        <v>0</v>
      </c>
      <c r="D8" s="77" t="s">
        <v>284</v>
      </c>
      <c r="E8" s="234" t="str">
        <f>$B$4</f>
        <v>43.</v>
      </c>
      <c r="F8" s="8"/>
      <c r="G8" s="1"/>
      <c r="H8" s="1"/>
      <c r="I8" s="1"/>
      <c r="J8" s="1"/>
    </row>
    <row r="9" spans="1:12">
      <c r="A9" s="8"/>
      <c r="B9" s="4"/>
      <c r="C9" s="147" t="b">
        <v>0</v>
      </c>
      <c r="D9" s="77" t="s">
        <v>285</v>
      </c>
      <c r="E9" s="234" t="str">
        <f>$B$4</f>
        <v>43.</v>
      </c>
      <c r="F9" s="8"/>
      <c r="G9" s="1"/>
      <c r="H9" s="1"/>
      <c r="I9" s="1"/>
      <c r="J9" s="1"/>
    </row>
    <row r="10" spans="1:12">
      <c r="A10" s="8"/>
      <c r="B10" s="4"/>
      <c r="C10" s="147" t="b">
        <v>0</v>
      </c>
      <c r="D10" s="148" t="s">
        <v>87</v>
      </c>
      <c r="E10" s="234" t="str">
        <f>$B$4</f>
        <v>43.</v>
      </c>
      <c r="F10" s="8"/>
      <c r="G10" s="1"/>
      <c r="H10" s="1"/>
      <c r="I10" s="1"/>
      <c r="J10" s="1"/>
    </row>
    <row r="11" spans="1:12">
      <c r="A11" s="8"/>
      <c r="B11" s="4"/>
      <c r="C11" s="4"/>
      <c r="D11" s="3"/>
      <c r="E11" s="235"/>
      <c r="F11" s="8"/>
      <c r="G11" s="1"/>
      <c r="H11" s="1"/>
      <c r="I11" s="1"/>
      <c r="J11" s="1"/>
    </row>
    <row r="12" spans="1:12" ht="33.6" customHeight="1">
      <c r="A12" s="8"/>
      <c r="B12" s="125" t="s">
        <v>286</v>
      </c>
      <c r="C12" s="129"/>
      <c r="D12" s="120" t="s">
        <v>287</v>
      </c>
      <c r="E12" s="236"/>
      <c r="F12" s="8"/>
      <c r="G12" s="1"/>
      <c r="H12" s="1"/>
      <c r="I12" s="1"/>
      <c r="J12" s="1"/>
    </row>
    <row r="13" spans="1:12">
      <c r="A13" s="8"/>
      <c r="B13" s="4"/>
      <c r="C13" s="4"/>
      <c r="D13" s="28" t="s">
        <v>288</v>
      </c>
      <c r="E13" s="213"/>
      <c r="F13" s="8"/>
      <c r="G13" s="1"/>
      <c r="H13" s="1"/>
      <c r="I13" s="1"/>
      <c r="J13" s="1"/>
    </row>
    <row r="14" spans="1:12">
      <c r="A14" s="8"/>
      <c r="B14" s="4"/>
      <c r="C14" s="4"/>
      <c r="D14" s="28"/>
      <c r="E14" s="213"/>
      <c r="F14" s="8"/>
      <c r="G14" s="1"/>
      <c r="H14" s="1"/>
      <c r="I14" s="1"/>
      <c r="J14" s="1"/>
    </row>
    <row r="15" spans="1:12">
      <c r="A15" s="8"/>
      <c r="B15" s="4"/>
      <c r="C15" s="147" t="b">
        <v>0</v>
      </c>
      <c r="D15" s="77" t="s">
        <v>289</v>
      </c>
      <c r="E15" s="213" t="str">
        <f>$B$12</f>
        <v>44.</v>
      </c>
      <c r="F15" s="8"/>
      <c r="G15" s="1"/>
      <c r="H15" s="1"/>
      <c r="I15" s="1"/>
      <c r="J15" s="1"/>
    </row>
    <row r="16" spans="1:12">
      <c r="A16" s="8"/>
      <c r="B16" s="4"/>
      <c r="C16" s="147" t="b">
        <v>0</v>
      </c>
      <c r="D16" s="77" t="s">
        <v>290</v>
      </c>
      <c r="E16" s="213" t="str">
        <f>$B$12</f>
        <v>44.</v>
      </c>
      <c r="F16" s="8"/>
      <c r="G16" s="1"/>
      <c r="H16" s="1"/>
      <c r="I16" s="1"/>
      <c r="J16" s="1"/>
    </row>
    <row r="17" spans="1:10">
      <c r="A17" s="8"/>
      <c r="B17" s="4"/>
      <c r="C17" s="147" t="b">
        <v>0</v>
      </c>
      <c r="D17" s="148" t="s">
        <v>87</v>
      </c>
      <c r="E17" s="213" t="str">
        <f>$B$12</f>
        <v>44.</v>
      </c>
      <c r="F17" s="8"/>
      <c r="G17" s="1"/>
      <c r="H17" s="1"/>
      <c r="I17" s="1"/>
      <c r="J17" s="1"/>
    </row>
    <row r="18" spans="1:10">
      <c r="A18" s="8"/>
      <c r="B18" s="4"/>
      <c r="C18" s="4"/>
      <c r="D18" s="3"/>
      <c r="E18" s="213"/>
      <c r="F18" s="8"/>
      <c r="G18" s="1"/>
      <c r="H18" s="1"/>
      <c r="I18" s="1"/>
      <c r="J18" s="1"/>
    </row>
    <row r="19" spans="1:10" ht="28.5">
      <c r="A19" s="8"/>
      <c r="B19" s="125" t="s">
        <v>291</v>
      </c>
      <c r="C19" s="119"/>
      <c r="D19" s="120" t="s">
        <v>292</v>
      </c>
      <c r="E19" s="214"/>
      <c r="F19" s="8"/>
      <c r="G19" s="1"/>
      <c r="H19" s="1"/>
      <c r="I19" s="1"/>
      <c r="J19" s="1"/>
    </row>
    <row r="20" spans="1:10">
      <c r="A20" s="8"/>
      <c r="B20" s="4"/>
      <c r="C20" s="4"/>
      <c r="D20" s="28" t="s">
        <v>288</v>
      </c>
      <c r="E20" s="213"/>
      <c r="F20" s="8"/>
      <c r="G20" s="1"/>
      <c r="H20" s="1"/>
      <c r="I20" s="1"/>
      <c r="J20" s="1"/>
    </row>
    <row r="21" spans="1:10">
      <c r="A21" s="8"/>
      <c r="B21" s="4"/>
      <c r="C21" s="4"/>
      <c r="D21" s="3"/>
      <c r="E21" s="213"/>
      <c r="F21" s="8"/>
      <c r="G21" s="1"/>
      <c r="H21" s="1"/>
      <c r="I21" s="1"/>
      <c r="J21" s="1"/>
    </row>
    <row r="22" spans="1:10">
      <c r="A22" s="8"/>
      <c r="B22" s="4"/>
      <c r="C22" s="147" t="b">
        <v>0</v>
      </c>
      <c r="D22" s="77" t="s">
        <v>293</v>
      </c>
      <c r="E22" s="234" t="str">
        <f>$B$19</f>
        <v>45.</v>
      </c>
      <c r="F22" s="8"/>
      <c r="G22" s="1"/>
      <c r="H22" s="1"/>
      <c r="I22" s="1"/>
      <c r="J22" s="1"/>
    </row>
    <row r="23" spans="1:10">
      <c r="A23" s="8"/>
      <c r="B23" s="4"/>
      <c r="C23" s="147" t="b">
        <v>0</v>
      </c>
      <c r="D23" s="77" t="s">
        <v>294</v>
      </c>
      <c r="E23" s="234" t="str">
        <f>$B$19</f>
        <v>45.</v>
      </c>
      <c r="F23" s="8"/>
      <c r="G23" s="1"/>
      <c r="H23" s="1"/>
      <c r="I23" s="1"/>
      <c r="J23" s="1"/>
    </row>
    <row r="24" spans="1:10">
      <c r="A24" s="8"/>
      <c r="B24" s="4"/>
      <c r="C24" s="147" t="b">
        <v>0</v>
      </c>
      <c r="D24" s="77" t="s">
        <v>295</v>
      </c>
      <c r="E24" s="234" t="str">
        <f>$B$19</f>
        <v>45.</v>
      </c>
      <c r="F24" s="8"/>
      <c r="G24" s="1"/>
      <c r="H24" s="1"/>
      <c r="I24" s="1"/>
      <c r="J24" s="1"/>
    </row>
    <row r="25" spans="1:10">
      <c r="A25" s="8"/>
      <c r="B25" s="4"/>
      <c r="C25" s="147" t="b">
        <v>0</v>
      </c>
      <c r="D25" s="77" t="s">
        <v>296</v>
      </c>
      <c r="E25" s="234" t="str">
        <f>$B$19</f>
        <v>45.</v>
      </c>
      <c r="F25" s="8"/>
      <c r="G25" s="1"/>
      <c r="H25" s="1"/>
      <c r="I25" s="1"/>
      <c r="J25" s="1"/>
    </row>
    <row r="26" spans="1:10">
      <c r="A26" s="8"/>
      <c r="B26" s="4"/>
      <c r="C26" s="147" t="b">
        <v>0</v>
      </c>
      <c r="D26" s="148" t="s">
        <v>87</v>
      </c>
      <c r="E26" s="234" t="str">
        <f>$B$19</f>
        <v>45.</v>
      </c>
      <c r="F26" s="8"/>
      <c r="G26" s="1"/>
      <c r="H26" s="1"/>
      <c r="I26" s="1"/>
      <c r="J26" s="1"/>
    </row>
    <row r="27" spans="1:10">
      <c r="A27" s="8"/>
      <c r="B27" s="4"/>
      <c r="C27" s="4"/>
      <c r="D27" s="3"/>
      <c r="E27" s="213"/>
      <c r="F27" s="8"/>
      <c r="G27" s="1"/>
      <c r="H27" s="1"/>
      <c r="I27" s="1"/>
      <c r="J27" s="1"/>
    </row>
    <row r="28" spans="1:10" ht="28.5">
      <c r="A28" s="8"/>
      <c r="B28" s="134" t="s">
        <v>297</v>
      </c>
      <c r="C28" s="126"/>
      <c r="D28" s="120" t="s">
        <v>298</v>
      </c>
      <c r="E28" s="213"/>
      <c r="F28" s="8"/>
      <c r="G28" s="1"/>
      <c r="H28" s="1"/>
      <c r="I28" s="1"/>
      <c r="J28" s="1"/>
    </row>
    <row r="29" spans="1:10">
      <c r="A29" s="8"/>
      <c r="B29" s="4"/>
      <c r="C29" s="4"/>
      <c r="D29" s="28" t="s">
        <v>288</v>
      </c>
      <c r="E29" s="213"/>
      <c r="F29" s="8"/>
      <c r="G29" s="1"/>
      <c r="H29" s="1"/>
      <c r="I29" s="1"/>
      <c r="J29" s="1"/>
    </row>
    <row r="30" spans="1:10">
      <c r="A30" s="8"/>
      <c r="B30" s="4"/>
      <c r="C30" s="4"/>
      <c r="D30" s="28"/>
      <c r="E30" s="213"/>
      <c r="F30" s="8"/>
      <c r="G30" s="1"/>
      <c r="H30" s="1"/>
      <c r="I30" s="1"/>
      <c r="J30" s="1"/>
    </row>
    <row r="31" spans="1:10">
      <c r="A31" s="8"/>
      <c r="B31" s="4"/>
      <c r="C31" s="147" t="b">
        <v>0</v>
      </c>
      <c r="D31" s="77" t="s">
        <v>299</v>
      </c>
      <c r="E31" s="237" t="str">
        <f>$B$28</f>
        <v>46.</v>
      </c>
      <c r="F31" s="8"/>
      <c r="G31" s="1"/>
      <c r="H31" s="1"/>
      <c r="I31" s="1"/>
      <c r="J31" s="1"/>
    </row>
    <row r="32" spans="1:10">
      <c r="A32" s="8"/>
      <c r="B32" s="4"/>
      <c r="C32" s="147" t="b">
        <v>0</v>
      </c>
      <c r="D32" s="77" t="s">
        <v>300</v>
      </c>
      <c r="E32" s="237" t="str">
        <f>$B$28</f>
        <v>46.</v>
      </c>
      <c r="F32" s="8"/>
      <c r="G32" s="1"/>
      <c r="H32" s="1"/>
      <c r="I32" s="1"/>
      <c r="J32" s="1"/>
    </row>
    <row r="33" spans="1:12">
      <c r="A33" s="8"/>
      <c r="B33" s="4"/>
      <c r="C33" s="147" t="b">
        <v>0</v>
      </c>
      <c r="D33" s="77" t="s">
        <v>301</v>
      </c>
      <c r="E33" s="237" t="str">
        <f>$B$28</f>
        <v>46.</v>
      </c>
      <c r="F33" s="8"/>
      <c r="G33" s="1"/>
      <c r="H33" s="1"/>
      <c r="I33" s="1"/>
      <c r="J33" s="1"/>
    </row>
    <row r="34" spans="1:12" ht="28.5">
      <c r="A34" s="8"/>
      <c r="B34" s="4"/>
      <c r="C34" s="147" t="b">
        <v>0</v>
      </c>
      <c r="D34" s="77" t="s">
        <v>302</v>
      </c>
      <c r="E34" s="237" t="str">
        <f>$B$28</f>
        <v>46.</v>
      </c>
      <c r="F34" s="8"/>
      <c r="G34" s="1"/>
      <c r="H34" s="1"/>
      <c r="I34" s="1"/>
      <c r="J34" s="1"/>
    </row>
    <row r="35" spans="1:12">
      <c r="A35" s="8"/>
      <c r="B35" s="4"/>
      <c r="C35" s="147" t="b">
        <v>0</v>
      </c>
      <c r="D35" s="148" t="s">
        <v>87</v>
      </c>
      <c r="E35" s="237" t="str">
        <f>$B$28</f>
        <v>46.</v>
      </c>
      <c r="F35" s="8"/>
      <c r="G35" s="1"/>
      <c r="H35" s="1"/>
      <c r="I35" s="1"/>
      <c r="J35" s="1"/>
    </row>
    <row r="36" spans="1:12">
      <c r="A36" s="8"/>
      <c r="B36" s="4"/>
      <c r="C36" s="193"/>
      <c r="D36" s="194"/>
      <c r="E36" s="237"/>
      <c r="F36" s="8"/>
      <c r="G36" s="1"/>
      <c r="H36" s="1"/>
      <c r="I36" s="1"/>
      <c r="J36" s="1"/>
    </row>
    <row r="37" spans="1:12" ht="15.75" thickBot="1">
      <c r="A37" s="53"/>
      <c r="B37" s="58"/>
      <c r="C37" s="59"/>
      <c r="D37" s="192"/>
      <c r="E37" s="238"/>
      <c r="F37" s="53"/>
      <c r="G37" s="1"/>
      <c r="H37" s="1"/>
      <c r="I37" s="1"/>
      <c r="J37" s="1"/>
    </row>
    <row r="38" spans="1:12" ht="15.75" thickTop="1">
      <c r="B38" s="1"/>
      <c r="C38" s="44"/>
      <c r="D38" s="86"/>
      <c r="E38" s="216"/>
      <c r="G38" s="1"/>
      <c r="H38" s="1"/>
      <c r="I38" s="1"/>
      <c r="J38" s="1"/>
    </row>
    <row r="39" spans="1:12">
      <c r="B39" s="1"/>
      <c r="C39" s="1"/>
      <c r="D39" s="86"/>
      <c r="E39" s="216"/>
      <c r="G39" s="1"/>
      <c r="H39" s="1"/>
      <c r="I39" s="1"/>
      <c r="J39" s="1"/>
    </row>
    <row r="40" spans="1:12">
      <c r="B40" s="1"/>
      <c r="C40" s="1"/>
      <c r="D40" s="86"/>
      <c r="E40" s="216"/>
      <c r="G40" s="1"/>
      <c r="H40" s="1"/>
      <c r="I40" s="1"/>
      <c r="J40" s="1"/>
      <c r="K40" s="1"/>
      <c r="L40" s="1"/>
    </row>
  </sheetData>
  <sheetProtection algorithmName="SHA-512" hashValue="qmJ67bS1nH4pm7fg9yOvrks8Cc7wISDzyqldEGFiBWSCluV/XdhzhftmfdwSSDEt82qcJyRa1HjTz5Yu2HawTA==" saltValue="XZ3yI13xFsBQ4WsiGNQobw==" spinCount="100000" sheet="1" objects="1" scenarios="1" selectLockedCells="1"/>
  <pageMargins left="0.7" right="0.7" top="0.78740157499999996" bottom="0.78740157499999996" header="0.3" footer="0.3"/>
  <pageSetup paperSize="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C5C15-E7E2-4799-B67B-CF2762BB00A2}">
  <sheetPr codeName="Tabelle7">
    <tabColor theme="4" tint="0.79998168889431442"/>
  </sheetPr>
  <dimension ref="A1:M182"/>
  <sheetViews>
    <sheetView zoomScale="115" zoomScaleNormal="115" workbookViewId="0">
      <selection activeCell="D60" sqref="D60"/>
    </sheetView>
  </sheetViews>
  <sheetFormatPr baseColWidth="10" defaultColWidth="11.42578125" defaultRowHeight="15"/>
  <cols>
    <col min="1" max="1" width="10.5703125" customWidth="1"/>
    <col min="2" max="2" width="4.5703125" customWidth="1"/>
    <col min="3" max="3" width="3.140625" customWidth="1"/>
    <col min="4" max="4" width="111.5703125" style="70" customWidth="1"/>
    <col min="5" max="5" width="4.5703125" style="232" customWidth="1"/>
    <col min="6" max="6" width="24.140625" customWidth="1"/>
    <col min="7" max="7" width="10.5703125" customWidth="1"/>
    <col min="8" max="8" width="3.7109375" customWidth="1"/>
    <col min="12" max="12" width="25.85546875" customWidth="1"/>
  </cols>
  <sheetData>
    <row r="1" spans="1:13" ht="18.75" thickBot="1">
      <c r="A1" s="8"/>
      <c r="B1" s="26" t="s">
        <v>303</v>
      </c>
      <c r="C1" s="26"/>
      <c r="D1" s="73" t="s">
        <v>47</v>
      </c>
      <c r="E1" s="219"/>
      <c r="F1" s="29"/>
      <c r="G1" s="8"/>
      <c r="H1" s="19"/>
      <c r="I1" s="19"/>
      <c r="J1" s="19"/>
      <c r="K1" s="15"/>
      <c r="L1" s="1"/>
      <c r="M1" s="1"/>
    </row>
    <row r="2" spans="1:13" ht="33" thickTop="1" thickBot="1">
      <c r="A2" s="8"/>
      <c r="B2" s="25" t="s">
        <v>304</v>
      </c>
      <c r="C2" s="25"/>
      <c r="D2" s="87" t="s">
        <v>49</v>
      </c>
      <c r="E2" s="220"/>
      <c r="F2" s="30"/>
      <c r="G2" s="8"/>
      <c r="H2" s="19"/>
      <c r="I2" s="19"/>
      <c r="J2" s="19"/>
      <c r="K2" s="15"/>
      <c r="L2" s="1"/>
      <c r="M2" s="1"/>
    </row>
    <row r="3" spans="1:13" ht="18">
      <c r="A3" s="8"/>
      <c r="B3" s="24" t="s">
        <v>62</v>
      </c>
      <c r="C3" s="24"/>
      <c r="D3" s="80" t="s">
        <v>63</v>
      </c>
      <c r="E3" s="221"/>
      <c r="F3" s="31" t="s">
        <v>79</v>
      </c>
      <c r="G3" s="8"/>
      <c r="H3" s="20"/>
      <c r="I3" s="16"/>
      <c r="J3" s="16"/>
      <c r="K3" s="1"/>
    </row>
    <row r="4" spans="1:13">
      <c r="A4" s="8"/>
      <c r="B4" s="4"/>
      <c r="C4" s="4"/>
      <c r="D4" s="12"/>
      <c r="E4" s="222"/>
      <c r="F4" s="32"/>
      <c r="G4" s="8"/>
      <c r="H4" s="1"/>
      <c r="I4" s="1"/>
      <c r="J4" s="1"/>
      <c r="K4" s="1"/>
    </row>
    <row r="5" spans="1:13">
      <c r="A5" s="8"/>
      <c r="B5" s="125" t="s">
        <v>305</v>
      </c>
      <c r="C5" s="119"/>
      <c r="D5" s="135" t="s">
        <v>306</v>
      </c>
      <c r="E5" s="222"/>
      <c r="F5" s="33"/>
      <c r="G5" s="8"/>
      <c r="H5" s="1"/>
      <c r="I5" s="1"/>
      <c r="J5" s="1"/>
      <c r="K5" s="1"/>
    </row>
    <row r="6" spans="1:13">
      <c r="A6" s="8"/>
      <c r="B6" s="22"/>
      <c r="C6" s="9"/>
      <c r="D6" s="123" t="s">
        <v>307</v>
      </c>
      <c r="E6" s="222"/>
      <c r="F6" s="33"/>
      <c r="G6" s="8"/>
      <c r="H6" s="1"/>
      <c r="I6" s="1"/>
      <c r="J6" s="1"/>
      <c r="K6" s="1"/>
    </row>
    <row r="7" spans="1:13">
      <c r="A7" s="8"/>
      <c r="B7" s="4"/>
      <c r="C7" s="4"/>
      <c r="D7" s="28" t="s">
        <v>70</v>
      </c>
      <c r="E7" s="223"/>
      <c r="F7" s="34"/>
      <c r="G7" s="8"/>
      <c r="H7" s="1"/>
      <c r="I7" s="1"/>
      <c r="J7" s="1"/>
      <c r="K7" s="1"/>
    </row>
    <row r="8" spans="1:13">
      <c r="A8" s="8"/>
      <c r="B8" s="4"/>
      <c r="C8" s="4"/>
      <c r="D8" s="28"/>
      <c r="E8" s="223"/>
      <c r="F8" s="34"/>
      <c r="G8" s="8"/>
      <c r="H8" s="1"/>
      <c r="I8" s="1"/>
      <c r="J8" s="1"/>
      <c r="K8" s="1"/>
    </row>
    <row r="9" spans="1:13">
      <c r="A9" s="8"/>
      <c r="B9" s="198" t="str">
        <f>$B$5&amp;"1"</f>
        <v>47.1</v>
      </c>
      <c r="C9" s="126"/>
      <c r="D9" s="136" t="s">
        <v>39</v>
      </c>
      <c r="E9" s="222"/>
      <c r="F9" s="32"/>
      <c r="G9" s="8"/>
      <c r="H9" s="1"/>
      <c r="I9" s="1"/>
      <c r="J9" s="1"/>
      <c r="K9" s="1"/>
    </row>
    <row r="10" spans="1:13">
      <c r="A10" s="8"/>
      <c r="C10" s="142" t="b">
        <v>0</v>
      </c>
      <c r="D10" s="77" t="s">
        <v>308</v>
      </c>
      <c r="E10" s="224" t="str">
        <f>$B$5&amp;"1"</f>
        <v>47.1</v>
      </c>
      <c r="F10" s="35"/>
      <c r="G10" s="8"/>
      <c r="H10" s="1"/>
      <c r="I10" s="1"/>
      <c r="J10" s="1"/>
      <c r="K10" s="1"/>
    </row>
    <row r="11" spans="1:13">
      <c r="A11" s="8"/>
      <c r="B11" s="4"/>
      <c r="C11" s="142" t="b">
        <v>0</v>
      </c>
      <c r="D11" s="77" t="s">
        <v>309</v>
      </c>
      <c r="E11" s="224" t="str">
        <f>$B$5&amp;"1"</f>
        <v>47.1</v>
      </c>
      <c r="F11" s="35"/>
      <c r="G11" s="8"/>
      <c r="H11" s="1"/>
      <c r="I11" s="1"/>
      <c r="J11" s="1"/>
      <c r="K11" s="1"/>
    </row>
    <row r="12" spans="1:13">
      <c r="A12" s="8"/>
      <c r="B12" s="4"/>
      <c r="C12" s="142" t="b">
        <v>0</v>
      </c>
      <c r="D12" s="77" t="s">
        <v>310</v>
      </c>
      <c r="E12" s="224" t="str">
        <f>$B$5&amp;"1"</f>
        <v>47.1</v>
      </c>
      <c r="F12" s="35"/>
      <c r="G12" s="8"/>
      <c r="H12" s="1"/>
      <c r="I12" s="1"/>
      <c r="J12" s="1"/>
      <c r="K12" s="1"/>
    </row>
    <row r="13" spans="1:13">
      <c r="A13" s="8"/>
      <c r="B13" s="4"/>
      <c r="C13" s="11"/>
      <c r="D13" s="3"/>
      <c r="E13" s="222"/>
      <c r="F13" s="32"/>
      <c r="G13" s="8"/>
      <c r="H13" s="1"/>
      <c r="I13" s="1"/>
      <c r="J13" s="1"/>
      <c r="K13" s="1"/>
    </row>
    <row r="14" spans="1:13">
      <c r="A14" s="8"/>
      <c r="B14" s="198" t="str">
        <f>$B$5&amp;"2"</f>
        <v>47.2</v>
      </c>
      <c r="C14" s="126"/>
      <c r="D14" s="136" t="s">
        <v>41</v>
      </c>
      <c r="E14" s="222"/>
      <c r="F14" s="32"/>
      <c r="G14" s="8"/>
      <c r="H14" s="1"/>
      <c r="I14" s="1"/>
      <c r="J14" s="1"/>
      <c r="K14" s="1"/>
    </row>
    <row r="15" spans="1:13">
      <c r="A15" s="8"/>
      <c r="C15" s="142" t="b">
        <v>0</v>
      </c>
      <c r="D15" s="77" t="s">
        <v>308</v>
      </c>
      <c r="E15" s="224" t="str">
        <f>$B$5&amp;"2"</f>
        <v>47.2</v>
      </c>
      <c r="F15" s="35"/>
      <c r="G15" s="8"/>
      <c r="H15" s="1"/>
      <c r="I15" s="1"/>
      <c r="J15" s="1"/>
      <c r="K15" s="1"/>
    </row>
    <row r="16" spans="1:13">
      <c r="A16" s="8"/>
      <c r="B16" s="4"/>
      <c r="C16" s="142" t="b">
        <v>0</v>
      </c>
      <c r="D16" s="77" t="s">
        <v>309</v>
      </c>
      <c r="E16" s="224" t="str">
        <f>$B$5&amp;"2"</f>
        <v>47.2</v>
      </c>
      <c r="F16" s="35"/>
      <c r="G16" s="8"/>
      <c r="H16" s="1"/>
      <c r="I16" s="1"/>
      <c r="J16" s="1"/>
      <c r="K16" s="1"/>
    </row>
    <row r="17" spans="1:11">
      <c r="A17" s="8"/>
      <c r="B17" s="4"/>
      <c r="C17" s="142" t="b">
        <v>0</v>
      </c>
      <c r="D17" s="77" t="s">
        <v>310</v>
      </c>
      <c r="E17" s="224" t="str">
        <f>$B$5&amp;"2"</f>
        <v>47.2</v>
      </c>
      <c r="F17" s="35"/>
      <c r="G17" s="8"/>
      <c r="H17" s="1"/>
      <c r="I17" s="1"/>
      <c r="J17" s="1"/>
      <c r="K17" s="1"/>
    </row>
    <row r="18" spans="1:11">
      <c r="A18" s="8"/>
      <c r="B18" s="4"/>
      <c r="C18" s="11"/>
      <c r="D18" s="3"/>
      <c r="E18" s="222"/>
      <c r="F18" s="32"/>
      <c r="G18" s="8"/>
      <c r="H18" s="1"/>
      <c r="I18" s="1"/>
      <c r="J18" s="1"/>
      <c r="K18" s="1"/>
    </row>
    <row r="19" spans="1:11">
      <c r="A19" s="8"/>
      <c r="B19" s="198" t="str">
        <f>$B$5&amp;"3"</f>
        <v>47.3</v>
      </c>
      <c r="C19" s="126"/>
      <c r="D19" s="136" t="s">
        <v>43</v>
      </c>
      <c r="E19" s="222"/>
      <c r="F19" s="32"/>
      <c r="G19" s="8"/>
      <c r="H19" s="1"/>
      <c r="I19" s="1"/>
      <c r="J19" s="1"/>
      <c r="K19" s="1"/>
    </row>
    <row r="20" spans="1:11">
      <c r="A20" s="8"/>
      <c r="B20" s="4"/>
      <c r="C20" s="142" t="b">
        <v>0</v>
      </c>
      <c r="D20" s="77" t="s">
        <v>308</v>
      </c>
      <c r="E20" s="224" t="str">
        <f>$B$5&amp;"3"</f>
        <v>47.3</v>
      </c>
      <c r="F20" s="35"/>
      <c r="G20" s="8"/>
      <c r="H20" s="1"/>
      <c r="I20" s="1"/>
      <c r="J20" s="1"/>
      <c r="K20" s="1"/>
    </row>
    <row r="21" spans="1:11">
      <c r="A21" s="8"/>
      <c r="B21" s="4"/>
      <c r="C21" s="142" t="b">
        <v>0</v>
      </c>
      <c r="D21" s="77" t="s">
        <v>309</v>
      </c>
      <c r="E21" s="224" t="str">
        <f>$B$5&amp;"3"</f>
        <v>47.3</v>
      </c>
      <c r="F21" s="35"/>
      <c r="G21" s="8"/>
      <c r="H21" s="1"/>
      <c r="I21" s="1"/>
      <c r="J21" s="1"/>
      <c r="K21" s="1"/>
    </row>
    <row r="22" spans="1:11">
      <c r="A22" s="8"/>
      <c r="B22" s="4"/>
      <c r="C22" s="142" t="b">
        <v>0</v>
      </c>
      <c r="D22" s="77" t="s">
        <v>310</v>
      </c>
      <c r="E22" s="224" t="str">
        <f>$B$5&amp;"3"</f>
        <v>47.3</v>
      </c>
      <c r="F22" s="35"/>
      <c r="G22" s="8"/>
      <c r="H22" s="1"/>
      <c r="I22" s="1"/>
      <c r="J22" s="1"/>
      <c r="K22" s="1"/>
    </row>
    <row r="23" spans="1:11">
      <c r="A23" s="8"/>
      <c r="B23" s="4"/>
      <c r="C23" s="11"/>
      <c r="D23" s="3"/>
      <c r="E23" s="223"/>
      <c r="F23" s="38"/>
      <c r="G23" s="8"/>
      <c r="H23" s="1"/>
      <c r="I23" s="1"/>
      <c r="J23" s="1"/>
      <c r="K23" s="1"/>
    </row>
    <row r="24" spans="1:11">
      <c r="A24" s="8"/>
      <c r="B24" s="199" t="s">
        <v>311</v>
      </c>
      <c r="C24" s="131"/>
      <c r="D24" s="135" t="s">
        <v>312</v>
      </c>
      <c r="E24" s="223"/>
      <c r="F24" s="38"/>
      <c r="G24" s="8"/>
      <c r="H24" s="1"/>
      <c r="I24" s="1"/>
      <c r="J24" s="1"/>
      <c r="K24" s="1"/>
    </row>
    <row r="25" spans="1:11">
      <c r="A25" s="8"/>
      <c r="B25" s="4"/>
      <c r="C25" s="4"/>
      <c r="D25" s="28" t="s">
        <v>182</v>
      </c>
      <c r="E25" s="224"/>
      <c r="F25" s="35"/>
      <c r="G25" s="8"/>
      <c r="H25" s="1"/>
      <c r="I25" s="1"/>
      <c r="J25" s="1"/>
      <c r="K25" s="1"/>
    </row>
    <row r="26" spans="1:11">
      <c r="A26" s="8"/>
      <c r="B26" s="4"/>
      <c r="C26" s="4"/>
      <c r="D26" s="12"/>
      <c r="E26" s="224"/>
      <c r="F26" s="35"/>
      <c r="G26" s="8"/>
      <c r="H26" s="1"/>
      <c r="I26" s="1"/>
      <c r="J26" s="1"/>
      <c r="K26" s="1"/>
    </row>
    <row r="27" spans="1:11">
      <c r="A27" s="8"/>
      <c r="B27" s="4"/>
      <c r="C27" s="142" t="b">
        <v>0</v>
      </c>
      <c r="D27" s="77" t="s">
        <v>313</v>
      </c>
      <c r="E27" s="224" t="str">
        <f>$B$24</f>
        <v>48.</v>
      </c>
      <c r="F27" s="35"/>
      <c r="G27" s="8"/>
      <c r="H27" s="1"/>
      <c r="I27" s="1"/>
      <c r="J27" s="1"/>
      <c r="K27" s="1"/>
    </row>
    <row r="28" spans="1:11">
      <c r="A28" s="8"/>
      <c r="B28" s="4"/>
      <c r="C28" s="142" t="b">
        <v>0</v>
      </c>
      <c r="D28" s="77" t="s">
        <v>314</v>
      </c>
      <c r="E28" s="224" t="str">
        <f>$B$24</f>
        <v>48.</v>
      </c>
      <c r="F28" s="35"/>
      <c r="G28" s="8"/>
      <c r="H28" s="1"/>
      <c r="I28" s="1"/>
      <c r="J28" s="1"/>
      <c r="K28" s="1"/>
    </row>
    <row r="29" spans="1:11">
      <c r="A29" s="8"/>
      <c r="B29" s="4"/>
      <c r="C29" s="142" t="b">
        <v>0</v>
      </c>
      <c r="D29" s="144" t="s">
        <v>87</v>
      </c>
      <c r="E29" s="224" t="str">
        <f>$B$24</f>
        <v>48.</v>
      </c>
      <c r="F29" s="35"/>
      <c r="G29" s="8"/>
      <c r="H29" s="1"/>
      <c r="I29" s="1"/>
      <c r="J29" s="1"/>
      <c r="K29" s="1"/>
    </row>
    <row r="30" spans="1:11">
      <c r="A30" s="8"/>
      <c r="B30" s="4"/>
      <c r="C30" s="11"/>
      <c r="D30" s="28"/>
      <c r="E30" s="223"/>
      <c r="F30" s="38"/>
      <c r="G30" s="8"/>
      <c r="H30" s="1"/>
      <c r="I30" s="1"/>
      <c r="J30" s="1"/>
      <c r="K30" s="1"/>
    </row>
    <row r="31" spans="1:11">
      <c r="A31" s="8"/>
      <c r="B31" s="125" t="s">
        <v>315</v>
      </c>
      <c r="C31" s="119"/>
      <c r="D31" s="135" t="s">
        <v>316</v>
      </c>
      <c r="E31" s="222"/>
      <c r="F31" s="32"/>
      <c r="G31" s="8"/>
      <c r="H31" s="1"/>
      <c r="I31" s="1"/>
      <c r="J31" s="1"/>
      <c r="K31" s="1"/>
    </row>
    <row r="32" spans="1:11">
      <c r="A32" s="8"/>
      <c r="B32" s="4"/>
      <c r="C32" s="4"/>
      <c r="D32" s="28"/>
      <c r="E32" s="223"/>
      <c r="F32" s="34"/>
      <c r="G32" s="8"/>
      <c r="H32" s="1"/>
      <c r="I32" s="1"/>
      <c r="J32" s="1"/>
      <c r="K32" s="1"/>
    </row>
    <row r="33" spans="1:11" ht="28.5">
      <c r="A33" s="8"/>
      <c r="B33" s="4"/>
      <c r="C33" s="142" t="b">
        <v>0</v>
      </c>
      <c r="D33" s="77" t="s">
        <v>317</v>
      </c>
      <c r="E33" s="224" t="str">
        <f>$B$31</f>
        <v>49.</v>
      </c>
      <c r="F33" s="51" t="s">
        <v>318</v>
      </c>
      <c r="G33" s="8"/>
      <c r="H33" s="1"/>
      <c r="I33" s="1"/>
      <c r="J33" s="1"/>
      <c r="K33" s="1"/>
    </row>
    <row r="34" spans="1:11" ht="28.5">
      <c r="A34" s="8"/>
      <c r="B34" s="4"/>
      <c r="C34" s="142" t="b">
        <v>0</v>
      </c>
      <c r="D34" s="77" t="s">
        <v>319</v>
      </c>
      <c r="E34" s="224" t="str">
        <f>$B$31</f>
        <v>49.</v>
      </c>
      <c r="F34" s="51" t="s">
        <v>318</v>
      </c>
      <c r="G34" s="8"/>
      <c r="H34" s="1"/>
      <c r="I34" s="1"/>
      <c r="J34" s="1"/>
      <c r="K34" s="1"/>
    </row>
    <row r="35" spans="1:11">
      <c r="A35" s="8"/>
      <c r="B35" s="4"/>
      <c r="C35" s="142" t="b">
        <v>0</v>
      </c>
      <c r="D35" s="77" t="s">
        <v>320</v>
      </c>
      <c r="E35" s="224" t="str">
        <f>$B$31</f>
        <v>49.</v>
      </c>
      <c r="F35" s="39" t="s">
        <v>321</v>
      </c>
      <c r="G35" s="8"/>
      <c r="H35" s="1"/>
      <c r="I35" s="1"/>
      <c r="J35" s="1"/>
      <c r="K35" s="1"/>
    </row>
    <row r="36" spans="1:11">
      <c r="A36" s="8"/>
      <c r="B36" s="4"/>
      <c r="C36" s="142" t="b">
        <v>0</v>
      </c>
      <c r="D36" s="144" t="s">
        <v>87</v>
      </c>
      <c r="E36" s="224" t="str">
        <f>$B$31</f>
        <v>49.</v>
      </c>
      <c r="F36" s="51" t="s">
        <v>318</v>
      </c>
      <c r="G36" s="8"/>
      <c r="H36" s="1"/>
      <c r="I36" s="1"/>
      <c r="J36" s="1"/>
      <c r="K36" s="1"/>
    </row>
    <row r="37" spans="1:11">
      <c r="A37" s="8"/>
      <c r="B37" s="4"/>
      <c r="C37" s="11"/>
      <c r="D37" s="28"/>
      <c r="E37" s="224"/>
      <c r="F37" s="35"/>
      <c r="G37" s="8"/>
      <c r="H37" s="1"/>
      <c r="I37" s="1"/>
      <c r="J37" s="1"/>
      <c r="K37" s="1"/>
    </row>
    <row r="38" spans="1:11">
      <c r="A38" s="8"/>
      <c r="B38" s="127" t="s">
        <v>322</v>
      </c>
      <c r="C38" s="129"/>
      <c r="D38" s="135" t="s">
        <v>323</v>
      </c>
      <c r="E38" s="225"/>
      <c r="F38" s="36"/>
      <c r="G38" s="8"/>
    </row>
    <row r="39" spans="1:11">
      <c r="A39" s="8"/>
      <c r="B39" s="4"/>
      <c r="C39" s="4"/>
      <c r="D39" s="28" t="s">
        <v>324</v>
      </c>
      <c r="E39" s="223"/>
      <c r="F39" s="37"/>
      <c r="G39" s="8"/>
    </row>
    <row r="40" spans="1:11">
      <c r="A40" s="8"/>
      <c r="B40" s="4"/>
      <c r="C40" s="4"/>
      <c r="D40" s="28"/>
      <c r="E40" s="223"/>
      <c r="F40" s="37"/>
      <c r="G40" s="8"/>
    </row>
    <row r="41" spans="1:11">
      <c r="A41" s="8"/>
      <c r="B41" s="4"/>
      <c r="C41" s="13"/>
      <c r="D41" s="141" t="s">
        <v>65</v>
      </c>
      <c r="E41" s="223" t="str">
        <f>$B$38</f>
        <v>50.</v>
      </c>
      <c r="F41" s="38"/>
      <c r="G41" s="8"/>
      <c r="H41" s="1"/>
      <c r="I41" s="1"/>
      <c r="J41" s="1"/>
      <c r="K41" s="1"/>
    </row>
    <row r="42" spans="1:11">
      <c r="A42" s="8"/>
      <c r="B42" s="4"/>
      <c r="C42" s="11"/>
      <c r="D42" s="28"/>
      <c r="E42" s="223"/>
      <c r="F42" s="38"/>
      <c r="G42" s="8"/>
    </row>
    <row r="43" spans="1:11">
      <c r="A43" s="8"/>
      <c r="B43" s="125" t="s">
        <v>325</v>
      </c>
      <c r="C43" s="119"/>
      <c r="D43" s="135" t="s">
        <v>326</v>
      </c>
      <c r="E43" s="224"/>
      <c r="F43" s="35"/>
      <c r="G43" s="8"/>
      <c r="H43" s="1"/>
      <c r="I43" s="1"/>
      <c r="J43" s="1"/>
      <c r="K43" s="1"/>
    </row>
    <row r="44" spans="1:11">
      <c r="A44" s="8"/>
      <c r="B44" s="4"/>
      <c r="C44" s="4"/>
      <c r="D44" s="28" t="s">
        <v>70</v>
      </c>
      <c r="E44" s="224"/>
      <c r="F44" s="35"/>
      <c r="G44" s="8"/>
      <c r="H44" s="1"/>
      <c r="I44" s="1"/>
      <c r="J44" s="1"/>
      <c r="K44" s="1"/>
    </row>
    <row r="45" spans="1:11">
      <c r="A45" s="8"/>
      <c r="B45" s="4"/>
      <c r="C45" s="4"/>
      <c r="D45" s="12"/>
      <c r="E45" s="224"/>
      <c r="F45" s="35"/>
      <c r="G45" s="8"/>
      <c r="H45" s="1"/>
      <c r="I45" s="1"/>
      <c r="J45" s="1"/>
      <c r="K45" s="1"/>
    </row>
    <row r="46" spans="1:11">
      <c r="A46" s="8"/>
      <c r="B46" s="4"/>
      <c r="C46" s="142" t="b">
        <v>0</v>
      </c>
      <c r="D46" s="77" t="s">
        <v>327</v>
      </c>
      <c r="E46" s="224" t="str">
        <f>$B$43</f>
        <v>51.</v>
      </c>
      <c r="F46" s="35"/>
      <c r="G46" s="8"/>
      <c r="H46" s="1"/>
      <c r="I46" s="1"/>
      <c r="J46" s="1"/>
      <c r="K46" s="1"/>
    </row>
    <row r="47" spans="1:11">
      <c r="A47" s="8"/>
      <c r="B47" s="4"/>
      <c r="C47" s="142" t="b">
        <v>0</v>
      </c>
      <c r="D47" s="77" t="s">
        <v>328</v>
      </c>
      <c r="E47" s="224" t="str">
        <f>$B$43</f>
        <v>51.</v>
      </c>
      <c r="F47" s="35"/>
      <c r="G47" s="8"/>
      <c r="H47" s="1"/>
      <c r="I47" s="1"/>
      <c r="J47" s="1"/>
      <c r="K47" s="1"/>
    </row>
    <row r="48" spans="1:11">
      <c r="A48" s="8"/>
      <c r="B48" s="4"/>
      <c r="C48" s="142" t="b">
        <v>0</v>
      </c>
      <c r="D48" s="77" t="s">
        <v>329</v>
      </c>
      <c r="E48" s="224" t="str">
        <f>$B$43</f>
        <v>51.</v>
      </c>
      <c r="F48" s="35"/>
      <c r="G48" s="8"/>
      <c r="H48" s="1"/>
      <c r="I48" s="1"/>
      <c r="J48" s="1"/>
      <c r="K48" s="1"/>
    </row>
    <row r="49" spans="1:11">
      <c r="A49" s="8"/>
      <c r="B49" s="4"/>
      <c r="C49" s="142" t="b">
        <v>0</v>
      </c>
      <c r="D49" s="77" t="s">
        <v>330</v>
      </c>
      <c r="E49" s="224" t="str">
        <f>$B$43</f>
        <v>51.</v>
      </c>
      <c r="F49" s="35"/>
      <c r="G49" s="8"/>
      <c r="H49" s="1"/>
      <c r="I49" s="1"/>
      <c r="J49" s="1"/>
      <c r="K49" s="1"/>
    </row>
    <row r="50" spans="1:11">
      <c r="A50" s="8"/>
      <c r="B50" s="4"/>
      <c r="C50" s="142" t="b">
        <v>0</v>
      </c>
      <c r="D50" s="144" t="s">
        <v>87</v>
      </c>
      <c r="E50" s="224" t="str">
        <f>$B$43</f>
        <v>51.</v>
      </c>
      <c r="F50" s="35"/>
      <c r="G50" s="8"/>
      <c r="H50" s="1"/>
      <c r="I50" s="1"/>
      <c r="J50" s="1"/>
      <c r="K50" s="1"/>
    </row>
    <row r="51" spans="1:11">
      <c r="A51" s="8"/>
      <c r="B51" s="4"/>
      <c r="C51" s="11"/>
      <c r="D51" s="3"/>
      <c r="E51" s="224"/>
      <c r="F51" s="35"/>
      <c r="G51" s="8"/>
      <c r="H51" s="1"/>
      <c r="I51" s="1"/>
      <c r="J51" s="1"/>
      <c r="K51" s="1"/>
    </row>
    <row r="52" spans="1:11">
      <c r="A52" s="8"/>
      <c r="B52" s="125" t="s">
        <v>331</v>
      </c>
      <c r="C52" s="119"/>
      <c r="D52" s="135" t="s">
        <v>332</v>
      </c>
      <c r="E52" s="224"/>
      <c r="F52" s="35"/>
      <c r="G52" s="8"/>
      <c r="H52" s="1"/>
      <c r="I52" s="1"/>
      <c r="J52" s="1"/>
      <c r="K52" s="1"/>
    </row>
    <row r="53" spans="1:11" ht="171">
      <c r="A53" s="8"/>
      <c r="B53" s="4"/>
      <c r="C53" s="4"/>
      <c r="D53" s="28" t="s">
        <v>333</v>
      </c>
      <c r="E53" s="224"/>
      <c r="F53" s="35"/>
      <c r="G53" s="8"/>
      <c r="H53" s="1"/>
      <c r="I53" s="1"/>
      <c r="J53" s="1"/>
      <c r="K53" s="1"/>
    </row>
    <row r="54" spans="1:11">
      <c r="A54" s="8"/>
      <c r="B54" s="4"/>
      <c r="C54" s="4"/>
      <c r="D54" s="28" t="s">
        <v>70</v>
      </c>
      <c r="E54" s="224"/>
      <c r="F54" s="35"/>
      <c r="G54" s="8"/>
      <c r="H54" s="1"/>
      <c r="I54" s="1"/>
      <c r="J54" s="1"/>
      <c r="K54" s="1"/>
    </row>
    <row r="55" spans="1:11">
      <c r="A55" s="8"/>
      <c r="B55" s="4"/>
      <c r="C55" s="4"/>
      <c r="D55" s="12"/>
      <c r="E55" s="224"/>
      <c r="F55" s="35"/>
      <c r="G55" s="8"/>
      <c r="H55" s="1"/>
      <c r="I55" s="1"/>
      <c r="J55" s="1"/>
      <c r="K55" s="1"/>
    </row>
    <row r="56" spans="1:11">
      <c r="A56" s="8"/>
      <c r="B56" s="4"/>
      <c r="C56" s="142" t="b">
        <v>0</v>
      </c>
      <c r="D56" s="77" t="s">
        <v>334</v>
      </c>
      <c r="E56" s="224" t="str">
        <f>$B$52</f>
        <v>52.</v>
      </c>
      <c r="F56" s="35"/>
      <c r="G56" s="8"/>
      <c r="H56" s="1"/>
      <c r="I56" s="1"/>
      <c r="J56" s="1"/>
      <c r="K56" s="1"/>
    </row>
    <row r="57" spans="1:11">
      <c r="A57" s="8"/>
      <c r="B57" s="4"/>
      <c r="C57" s="142" t="b">
        <v>0</v>
      </c>
      <c r="D57" s="77" t="s">
        <v>335</v>
      </c>
      <c r="E57" s="224" t="str">
        <f>$B$52</f>
        <v>52.</v>
      </c>
      <c r="F57" s="35"/>
      <c r="G57" s="8"/>
      <c r="H57" s="1"/>
      <c r="I57" s="1"/>
      <c r="J57" s="1"/>
      <c r="K57" s="1"/>
    </row>
    <row r="58" spans="1:11">
      <c r="A58" s="8"/>
      <c r="B58" s="4"/>
      <c r="C58" s="142" t="b">
        <v>0</v>
      </c>
      <c r="D58" s="77" t="s">
        <v>336</v>
      </c>
      <c r="E58" s="224" t="str">
        <f>$B$52</f>
        <v>52.</v>
      </c>
      <c r="F58" s="35"/>
      <c r="G58" s="8"/>
      <c r="H58" s="1"/>
      <c r="I58" s="1"/>
      <c r="J58" s="1"/>
      <c r="K58" s="1"/>
    </row>
    <row r="59" spans="1:11">
      <c r="A59" s="8"/>
      <c r="B59" s="4"/>
      <c r="C59" s="142" t="b">
        <v>0</v>
      </c>
      <c r="D59" s="77" t="s">
        <v>337</v>
      </c>
      <c r="E59" s="224" t="str">
        <f>$B$52</f>
        <v>52.</v>
      </c>
      <c r="F59" s="35"/>
      <c r="G59" s="8"/>
      <c r="H59" s="1"/>
      <c r="I59" s="1"/>
      <c r="J59" s="1"/>
      <c r="K59" s="1"/>
    </row>
    <row r="60" spans="1:11">
      <c r="A60" s="8"/>
      <c r="B60" s="4"/>
      <c r="C60" s="142" t="b">
        <v>0</v>
      </c>
      <c r="D60" s="144" t="s">
        <v>87</v>
      </c>
      <c r="E60" s="224" t="str">
        <f>$B$52</f>
        <v>52.</v>
      </c>
      <c r="F60" s="35"/>
      <c r="G60" s="8"/>
      <c r="H60" s="1"/>
      <c r="I60" s="1"/>
      <c r="J60" s="1"/>
      <c r="K60" s="1"/>
    </row>
    <row r="61" spans="1:11">
      <c r="A61" s="8"/>
      <c r="B61" s="4"/>
      <c r="C61" s="11"/>
      <c r="D61" s="28"/>
      <c r="E61" s="223"/>
      <c r="F61" s="38"/>
      <c r="G61" s="8"/>
      <c r="H61" s="1"/>
      <c r="I61" s="1"/>
      <c r="J61" s="1"/>
      <c r="K61" s="1"/>
    </row>
    <row r="62" spans="1:11" ht="18.75" thickBot="1">
      <c r="A62" s="8"/>
      <c r="B62" s="25" t="s">
        <v>338</v>
      </c>
      <c r="C62" s="25"/>
      <c r="D62" s="87" t="s">
        <v>51</v>
      </c>
      <c r="E62" s="220"/>
      <c r="F62" s="30"/>
      <c r="G62" s="8"/>
    </row>
    <row r="63" spans="1:11">
      <c r="A63" s="8"/>
      <c r="B63" s="24" t="s">
        <v>62</v>
      </c>
      <c r="C63" s="24"/>
      <c r="D63" s="80" t="s">
        <v>63</v>
      </c>
      <c r="E63" s="221"/>
      <c r="F63" s="31" t="s">
        <v>79</v>
      </c>
      <c r="G63" s="8"/>
    </row>
    <row r="64" spans="1:11">
      <c r="A64" s="8"/>
      <c r="B64" s="4"/>
      <c r="C64" s="4"/>
      <c r="D64" s="12"/>
      <c r="E64" s="222"/>
      <c r="F64" s="32"/>
      <c r="G64" s="8"/>
    </row>
    <row r="65" spans="1:7" ht="32.1" customHeight="1">
      <c r="A65" s="8"/>
      <c r="B65" s="125" t="s">
        <v>339</v>
      </c>
      <c r="C65" s="119"/>
      <c r="D65" s="135" t="s">
        <v>340</v>
      </c>
      <c r="E65" s="222"/>
      <c r="F65" s="33"/>
      <c r="G65" s="8"/>
    </row>
    <row r="66" spans="1:7" ht="43.5">
      <c r="A66" s="8"/>
      <c r="B66" s="22"/>
      <c r="C66" s="9"/>
      <c r="D66" s="124" t="s">
        <v>341</v>
      </c>
      <c r="E66" s="222"/>
      <c r="F66" s="33"/>
      <c r="G66" s="8"/>
    </row>
    <row r="67" spans="1:7">
      <c r="A67" s="8"/>
      <c r="B67" s="4"/>
      <c r="C67" s="4"/>
      <c r="D67" s="28" t="s">
        <v>70</v>
      </c>
      <c r="E67" s="223"/>
      <c r="F67" s="34"/>
      <c r="G67" s="8"/>
    </row>
    <row r="68" spans="1:7">
      <c r="A68" s="8"/>
      <c r="B68" s="4"/>
      <c r="C68" s="4"/>
      <c r="D68" s="12"/>
      <c r="E68" s="222"/>
      <c r="F68" s="32"/>
      <c r="G68" s="8"/>
    </row>
    <row r="69" spans="1:7">
      <c r="A69" s="8"/>
      <c r="B69" s="4"/>
      <c r="C69" s="142" t="b">
        <v>0</v>
      </c>
      <c r="D69" s="77" t="s">
        <v>342</v>
      </c>
      <c r="E69" s="224" t="str">
        <f>$B$65</f>
        <v>53.</v>
      </c>
      <c r="F69" s="35"/>
      <c r="G69" s="8"/>
    </row>
    <row r="70" spans="1:7">
      <c r="A70" s="8"/>
      <c r="B70" s="4"/>
      <c r="C70" s="142" t="b">
        <v>0</v>
      </c>
      <c r="D70" s="77" t="s">
        <v>343</v>
      </c>
      <c r="E70" s="224" t="str">
        <f>$B$65</f>
        <v>53.</v>
      </c>
      <c r="F70" s="35"/>
      <c r="G70" s="8"/>
    </row>
    <row r="71" spans="1:7" ht="57">
      <c r="A71" s="8"/>
      <c r="B71" s="4"/>
      <c r="C71" s="142" t="b">
        <v>0</v>
      </c>
      <c r="D71" s="77" t="s">
        <v>344</v>
      </c>
      <c r="E71" s="224" t="str">
        <f>$B$65</f>
        <v>53.</v>
      </c>
      <c r="F71" s="35"/>
      <c r="G71" s="8"/>
    </row>
    <row r="72" spans="1:7">
      <c r="A72" s="8"/>
      <c r="B72" s="4"/>
      <c r="C72" s="142" t="b">
        <v>0</v>
      </c>
      <c r="D72" s="144" t="s">
        <v>87</v>
      </c>
      <c r="E72" s="224" t="str">
        <f>$B$65</f>
        <v>53.</v>
      </c>
      <c r="F72" s="38"/>
      <c r="G72" s="8"/>
    </row>
    <row r="73" spans="1:7">
      <c r="A73" s="8"/>
      <c r="B73" s="4"/>
      <c r="C73" s="4"/>
      <c r="D73" s="12"/>
      <c r="E73" s="222"/>
      <c r="F73" s="32"/>
      <c r="G73" s="8"/>
    </row>
    <row r="74" spans="1:7" ht="28.5">
      <c r="A74" s="8"/>
      <c r="B74" s="125" t="s">
        <v>345</v>
      </c>
      <c r="C74" s="129"/>
      <c r="D74" s="135" t="s">
        <v>346</v>
      </c>
      <c r="E74" s="225"/>
      <c r="F74" s="36"/>
      <c r="G74" s="8"/>
    </row>
    <row r="75" spans="1:7">
      <c r="A75" s="8"/>
      <c r="B75" s="4"/>
      <c r="C75" s="4"/>
      <c r="D75" s="28"/>
      <c r="E75" s="223"/>
      <c r="F75" s="37"/>
      <c r="G75" s="8"/>
    </row>
    <row r="76" spans="1:7">
      <c r="A76" s="8"/>
      <c r="B76" s="4"/>
      <c r="C76" s="142" t="b">
        <v>0</v>
      </c>
      <c r="D76" s="77" t="s">
        <v>347</v>
      </c>
      <c r="E76" s="224" t="str">
        <f>$B$74</f>
        <v>54.</v>
      </c>
      <c r="F76" s="39"/>
      <c r="G76" s="8"/>
    </row>
    <row r="77" spans="1:7">
      <c r="A77" s="8"/>
      <c r="B77" s="4"/>
      <c r="C77" s="11"/>
      <c r="D77" s="28"/>
      <c r="E77" s="223"/>
      <c r="F77" s="38"/>
      <c r="G77" s="8"/>
    </row>
    <row r="78" spans="1:7">
      <c r="A78" s="8"/>
      <c r="B78" s="125" t="s">
        <v>348</v>
      </c>
      <c r="C78" s="119"/>
      <c r="D78" s="135" t="s">
        <v>349</v>
      </c>
      <c r="E78" s="222"/>
      <c r="F78" s="33"/>
      <c r="G78" s="8"/>
    </row>
    <row r="79" spans="1:7">
      <c r="A79" s="8"/>
      <c r="B79" s="4"/>
      <c r="C79" s="4"/>
      <c r="D79" s="28" t="s">
        <v>70</v>
      </c>
      <c r="E79" s="223"/>
      <c r="F79" s="34"/>
      <c r="G79" s="8"/>
    </row>
    <row r="80" spans="1:7">
      <c r="A80" s="8"/>
      <c r="B80" s="4"/>
      <c r="C80" s="4"/>
      <c r="D80" s="12"/>
      <c r="E80" s="222"/>
      <c r="F80" s="32"/>
      <c r="G80" s="8"/>
    </row>
    <row r="81" spans="1:7">
      <c r="A81" s="8"/>
      <c r="B81" s="4"/>
      <c r="C81" s="142" t="b">
        <v>0</v>
      </c>
      <c r="D81" s="77" t="s">
        <v>350</v>
      </c>
      <c r="E81" s="224" t="str">
        <f>$B$78</f>
        <v>55.</v>
      </c>
      <c r="F81" s="39"/>
      <c r="G81" s="8"/>
    </row>
    <row r="82" spans="1:7">
      <c r="A82" s="8"/>
      <c r="B82" s="4"/>
      <c r="C82" s="142" t="b">
        <v>0</v>
      </c>
      <c r="D82" s="77" t="s">
        <v>351</v>
      </c>
      <c r="E82" s="224" t="str">
        <f>$B$78</f>
        <v>55.</v>
      </c>
      <c r="F82" s="39"/>
      <c r="G82" s="8"/>
    </row>
    <row r="83" spans="1:7">
      <c r="A83" s="8"/>
      <c r="B83" s="4"/>
      <c r="C83" s="142" t="b">
        <v>0</v>
      </c>
      <c r="D83" s="77" t="s">
        <v>352</v>
      </c>
      <c r="E83" s="224" t="str">
        <f>$B$78</f>
        <v>55.</v>
      </c>
      <c r="F83" s="39"/>
      <c r="G83" s="8"/>
    </row>
    <row r="84" spans="1:7" ht="28.5">
      <c r="A84" s="8"/>
      <c r="B84" s="4"/>
      <c r="C84" s="142" t="b">
        <v>0</v>
      </c>
      <c r="D84" s="77" t="s">
        <v>353</v>
      </c>
      <c r="E84" s="224" t="str">
        <f>$B$78</f>
        <v>55.</v>
      </c>
      <c r="F84" s="51"/>
      <c r="G84" s="8"/>
    </row>
    <row r="85" spans="1:7">
      <c r="A85" s="8"/>
      <c r="B85" s="4"/>
      <c r="C85" s="142" t="b">
        <v>0</v>
      </c>
      <c r="D85" s="144" t="s">
        <v>87</v>
      </c>
      <c r="E85" s="224" t="str">
        <f>$B$78</f>
        <v>55.</v>
      </c>
      <c r="F85" s="38"/>
      <c r="G85" s="8"/>
    </row>
    <row r="86" spans="1:7">
      <c r="A86" s="8"/>
      <c r="B86" s="4"/>
      <c r="C86" s="4"/>
      <c r="D86" s="12"/>
      <c r="E86" s="222"/>
      <c r="F86" s="32"/>
      <c r="G86" s="8"/>
    </row>
    <row r="87" spans="1:7" ht="28.5">
      <c r="A87" s="8"/>
      <c r="B87" s="125" t="s">
        <v>354</v>
      </c>
      <c r="C87" s="119"/>
      <c r="D87" s="135" t="s">
        <v>355</v>
      </c>
      <c r="E87" s="222"/>
      <c r="F87" s="33"/>
      <c r="G87" s="8"/>
    </row>
    <row r="88" spans="1:7">
      <c r="A88" s="8"/>
      <c r="B88" s="4"/>
      <c r="C88" s="4"/>
      <c r="D88" s="28" t="s">
        <v>70</v>
      </c>
      <c r="E88" s="223"/>
      <c r="F88" s="34"/>
      <c r="G88" s="8"/>
    </row>
    <row r="89" spans="1:7">
      <c r="A89" s="8"/>
      <c r="B89" s="4"/>
      <c r="C89" s="4"/>
      <c r="D89" s="12"/>
      <c r="E89" s="222"/>
      <c r="F89" s="32"/>
      <c r="G89" s="8"/>
    </row>
    <row r="90" spans="1:7">
      <c r="A90" s="8"/>
      <c r="B90" s="4"/>
      <c r="C90" s="142" t="b">
        <v>0</v>
      </c>
      <c r="D90" s="77" t="s">
        <v>356</v>
      </c>
      <c r="E90" s="224" t="str">
        <f>$B$87</f>
        <v>56.</v>
      </c>
      <c r="F90" s="39" t="s">
        <v>357</v>
      </c>
      <c r="G90" s="8"/>
    </row>
    <row r="91" spans="1:7" ht="29.25">
      <c r="A91" s="8"/>
      <c r="B91" s="4"/>
      <c r="C91" s="142" t="b">
        <v>0</v>
      </c>
      <c r="D91" s="77" t="s">
        <v>358</v>
      </c>
      <c r="E91" s="224" t="str">
        <f>$B$87</f>
        <v>56.</v>
      </c>
      <c r="F91" s="39" t="s">
        <v>359</v>
      </c>
      <c r="G91" s="8"/>
    </row>
    <row r="92" spans="1:7">
      <c r="A92" s="8"/>
      <c r="B92" s="4"/>
      <c r="C92" s="142" t="b">
        <v>0</v>
      </c>
      <c r="D92" s="77" t="s">
        <v>360</v>
      </c>
      <c r="E92" s="224" t="str">
        <f>$B$87</f>
        <v>56.</v>
      </c>
      <c r="F92" s="39" t="s">
        <v>361</v>
      </c>
      <c r="G92" s="8"/>
    </row>
    <row r="93" spans="1:7">
      <c r="A93" s="8"/>
      <c r="B93" s="4"/>
      <c r="C93" s="142" t="b">
        <v>0</v>
      </c>
      <c r="D93" s="85" t="s">
        <v>87</v>
      </c>
      <c r="E93" s="224" t="str">
        <f>$B$87</f>
        <v>56.</v>
      </c>
      <c r="F93" s="51" t="s">
        <v>362</v>
      </c>
      <c r="G93" s="8"/>
    </row>
    <row r="94" spans="1:7">
      <c r="A94" s="8"/>
      <c r="B94" s="97"/>
      <c r="C94" s="11"/>
      <c r="D94" s="12"/>
      <c r="E94" s="223"/>
      <c r="F94" s="38"/>
      <c r="G94" s="8"/>
    </row>
    <row r="95" spans="1:7">
      <c r="A95" s="8"/>
      <c r="B95" s="127" t="s">
        <v>363</v>
      </c>
      <c r="C95" s="119"/>
      <c r="D95" s="135" t="s">
        <v>364</v>
      </c>
      <c r="E95" s="222"/>
      <c r="F95" s="33"/>
      <c r="G95" s="8"/>
    </row>
    <row r="96" spans="1:7">
      <c r="A96" s="8"/>
      <c r="B96" s="4"/>
      <c r="C96" s="4"/>
      <c r="D96" s="28"/>
      <c r="E96" s="222"/>
      <c r="F96" s="32"/>
      <c r="G96" s="8"/>
    </row>
    <row r="97" spans="1:7">
      <c r="A97" s="8"/>
      <c r="B97" s="4"/>
      <c r="C97" s="4"/>
      <c r="D97" s="141" t="s">
        <v>65</v>
      </c>
      <c r="E97" s="224" t="str">
        <f>$B$95</f>
        <v>57.</v>
      </c>
      <c r="F97" s="32"/>
      <c r="G97" s="8"/>
    </row>
    <row r="98" spans="1:7">
      <c r="A98" s="8"/>
      <c r="B98" s="4"/>
      <c r="C98" s="4"/>
      <c r="D98" s="180"/>
      <c r="E98" s="224"/>
      <c r="F98" s="32"/>
      <c r="G98" s="8"/>
    </row>
    <row r="99" spans="1:7">
      <c r="A99" s="8"/>
      <c r="B99" s="127" t="s">
        <v>365</v>
      </c>
      <c r="C99" s="119"/>
      <c r="D99" s="135" t="s">
        <v>366</v>
      </c>
      <c r="E99" s="222"/>
      <c r="F99" s="33"/>
      <c r="G99" s="8"/>
    </row>
    <row r="100" spans="1:7">
      <c r="A100" s="8"/>
      <c r="B100" s="95"/>
      <c r="C100" s="9"/>
      <c r="D100" s="12"/>
      <c r="E100" s="222"/>
      <c r="F100" s="33"/>
      <c r="G100" s="8"/>
    </row>
    <row r="101" spans="1:7">
      <c r="A101" s="8"/>
      <c r="B101" s="4"/>
      <c r="C101" s="4"/>
      <c r="D101" s="141" t="s">
        <v>65</v>
      </c>
      <c r="E101" s="224" t="str">
        <f>$B$99</f>
        <v>58.</v>
      </c>
      <c r="F101" s="32"/>
      <c r="G101" s="8"/>
    </row>
    <row r="102" spans="1:7">
      <c r="A102" s="8"/>
      <c r="B102" s="4"/>
      <c r="C102" s="4"/>
      <c r="D102" s="180"/>
      <c r="E102" s="224"/>
      <c r="F102" s="32"/>
      <c r="G102" s="8"/>
    </row>
    <row r="103" spans="1:7">
      <c r="A103" s="8"/>
      <c r="B103" s="127" t="s">
        <v>367</v>
      </c>
      <c r="C103" s="119"/>
      <c r="D103" s="135" t="s">
        <v>368</v>
      </c>
      <c r="E103" s="222"/>
      <c r="F103" s="33"/>
      <c r="G103" s="8"/>
    </row>
    <row r="104" spans="1:7">
      <c r="A104" s="8"/>
      <c r="B104" s="4"/>
      <c r="C104" s="4"/>
      <c r="D104" s="180"/>
      <c r="E104" s="224"/>
      <c r="F104" s="32"/>
      <c r="G104" s="8"/>
    </row>
    <row r="105" spans="1:7">
      <c r="A105" s="8"/>
      <c r="B105" s="4"/>
      <c r="C105" s="4"/>
      <c r="D105" s="141" t="s">
        <v>65</v>
      </c>
      <c r="E105" s="224" t="str">
        <f>$B$103</f>
        <v>59.</v>
      </c>
      <c r="F105" s="32"/>
      <c r="G105" s="8"/>
    </row>
    <row r="106" spans="1:7">
      <c r="A106" s="8"/>
      <c r="B106" s="4"/>
      <c r="C106" s="4"/>
      <c r="D106" s="180"/>
      <c r="E106" s="224"/>
      <c r="F106" s="32"/>
      <c r="G106" s="8"/>
    </row>
    <row r="107" spans="1:7" ht="15.75" thickBot="1">
      <c r="A107" s="53"/>
      <c r="B107" s="55"/>
      <c r="C107" s="56"/>
      <c r="D107" s="192"/>
      <c r="E107" s="226"/>
      <c r="F107" s="169"/>
      <c r="G107" s="53"/>
    </row>
    <row r="108" spans="1:7" ht="18.75" thickTop="1">
      <c r="B108" s="19"/>
      <c r="C108" s="19"/>
      <c r="D108" s="90"/>
      <c r="E108" s="227"/>
      <c r="F108" s="62"/>
    </row>
    <row r="109" spans="1:7">
      <c r="B109" s="63"/>
      <c r="C109" s="63"/>
      <c r="D109" s="91"/>
      <c r="E109" s="227"/>
      <c r="F109" s="63"/>
    </row>
    <row r="110" spans="1:7">
      <c r="B110" s="1"/>
      <c r="C110" s="1"/>
      <c r="D110" s="45"/>
      <c r="E110" s="228"/>
      <c r="F110" s="1"/>
    </row>
    <row r="111" spans="1:7">
      <c r="B111" s="200"/>
      <c r="C111" s="49"/>
      <c r="D111" s="45"/>
      <c r="E111" s="228"/>
      <c r="F111" s="50"/>
    </row>
    <row r="112" spans="1:7">
      <c r="B112" s="1"/>
      <c r="C112" s="1"/>
      <c r="D112" s="47"/>
      <c r="E112" s="228"/>
      <c r="F112" s="1"/>
    </row>
    <row r="113" spans="2:6">
      <c r="B113" s="1"/>
      <c r="C113" s="1"/>
      <c r="D113" s="47"/>
      <c r="E113" s="228"/>
      <c r="F113" s="1"/>
    </row>
    <row r="114" spans="2:6">
      <c r="B114" s="1"/>
      <c r="C114" s="44"/>
      <c r="D114" s="86"/>
      <c r="E114" s="229"/>
      <c r="F114" s="60"/>
    </row>
    <row r="115" spans="2:6">
      <c r="B115" s="1"/>
      <c r="C115" s="44"/>
      <c r="D115" s="86"/>
      <c r="E115" s="229"/>
      <c r="F115" s="61"/>
    </row>
    <row r="116" spans="2:6">
      <c r="B116" s="1"/>
      <c r="C116" s="1"/>
      <c r="D116" s="45"/>
      <c r="E116" s="228"/>
      <c r="F116" s="1"/>
    </row>
    <row r="117" spans="2:6">
      <c r="B117" s="201"/>
      <c r="C117" s="64"/>
      <c r="D117" s="45"/>
      <c r="E117" s="230"/>
      <c r="F117" s="45"/>
    </row>
    <row r="118" spans="2:6">
      <c r="B118" s="1"/>
      <c r="C118" s="1"/>
      <c r="D118" s="47"/>
      <c r="E118" s="231"/>
      <c r="F118" s="65"/>
    </row>
    <row r="119" spans="2:6">
      <c r="B119" s="1"/>
      <c r="C119" s="1"/>
      <c r="D119" s="47"/>
      <c r="E119" s="231"/>
      <c r="F119" s="65"/>
    </row>
    <row r="120" spans="2:6">
      <c r="B120" s="1"/>
      <c r="C120" s="44"/>
      <c r="D120" s="86"/>
      <c r="E120" s="229"/>
      <c r="F120" s="60"/>
    </row>
    <row r="121" spans="2:6">
      <c r="B121" s="1"/>
      <c r="C121" s="44"/>
      <c r="D121" s="86"/>
      <c r="E121" s="229"/>
      <c r="F121" s="60"/>
    </row>
    <row r="122" spans="2:6">
      <c r="B122" s="1"/>
      <c r="C122" s="44"/>
      <c r="D122" s="86"/>
      <c r="E122" s="231"/>
      <c r="F122" s="46"/>
    </row>
    <row r="123" spans="2:6">
      <c r="B123" s="1"/>
      <c r="C123" s="44"/>
      <c r="D123" s="47"/>
      <c r="E123" s="231"/>
      <c r="F123" s="46"/>
    </row>
    <row r="124" spans="2:6">
      <c r="B124" s="202"/>
      <c r="C124" s="44"/>
      <c r="D124" s="45"/>
      <c r="E124" s="231"/>
      <c r="F124" s="46"/>
    </row>
    <row r="125" spans="2:6">
      <c r="B125" s="203"/>
      <c r="C125" s="44"/>
      <c r="D125" s="45"/>
      <c r="E125" s="231"/>
      <c r="F125" s="46"/>
    </row>
    <row r="126" spans="2:6">
      <c r="B126" s="1"/>
      <c r="C126" s="44"/>
      <c r="D126" s="86"/>
      <c r="E126" s="228"/>
      <c r="F126" s="46"/>
    </row>
    <row r="127" spans="2:6">
      <c r="B127" s="1"/>
      <c r="C127" s="44"/>
      <c r="D127" s="45"/>
      <c r="E127" s="231"/>
      <c r="F127" s="46"/>
    </row>
    <row r="128" spans="2:6">
      <c r="B128" s="201"/>
      <c r="C128" s="64"/>
      <c r="D128" s="45"/>
      <c r="E128" s="230"/>
      <c r="F128" s="45"/>
    </row>
    <row r="129" spans="2:6">
      <c r="B129" s="1"/>
      <c r="C129" s="1"/>
      <c r="D129" s="47"/>
      <c r="E129" s="231"/>
      <c r="F129" s="65"/>
    </row>
    <row r="130" spans="2:6">
      <c r="B130" s="1"/>
      <c r="C130" s="1"/>
      <c r="D130" s="47"/>
      <c r="E130" s="231"/>
      <c r="F130" s="65"/>
    </row>
    <row r="131" spans="2:6">
      <c r="B131" s="1"/>
      <c r="C131" s="44"/>
      <c r="D131" s="86"/>
      <c r="E131" s="229"/>
      <c r="F131" s="60"/>
    </row>
    <row r="132" spans="2:6">
      <c r="B132" s="1"/>
      <c r="C132" s="44"/>
      <c r="D132" s="86"/>
      <c r="E132" s="229"/>
      <c r="F132" s="60"/>
    </row>
    <row r="133" spans="2:6">
      <c r="B133" s="1"/>
      <c r="C133" s="44"/>
      <c r="D133" s="47"/>
      <c r="E133" s="231"/>
      <c r="F133" s="46"/>
    </row>
    <row r="134" spans="2:6" ht="18">
      <c r="B134" s="19"/>
      <c r="C134" s="19"/>
      <c r="D134" s="90"/>
      <c r="E134" s="227"/>
      <c r="F134" s="62"/>
    </row>
    <row r="135" spans="2:6">
      <c r="B135" s="63"/>
      <c r="C135" s="63"/>
      <c r="D135" s="91"/>
      <c r="E135" s="227"/>
      <c r="F135" s="63"/>
    </row>
    <row r="136" spans="2:6">
      <c r="B136" s="1"/>
      <c r="C136" s="1"/>
      <c r="D136" s="45"/>
      <c r="E136" s="228"/>
      <c r="F136" s="1"/>
    </row>
    <row r="137" spans="2:6">
      <c r="B137" s="200"/>
      <c r="C137" s="49"/>
      <c r="D137" s="45"/>
      <c r="E137" s="228"/>
      <c r="F137" s="50"/>
    </row>
    <row r="138" spans="2:6">
      <c r="B138" s="200"/>
      <c r="C138" s="49"/>
      <c r="D138" s="45"/>
      <c r="E138" s="228"/>
      <c r="F138" s="50"/>
    </row>
    <row r="139" spans="2:6">
      <c r="B139" s="1"/>
      <c r="C139" s="1"/>
      <c r="D139" s="47"/>
      <c r="E139" s="228"/>
      <c r="F139" s="1"/>
    </row>
    <row r="140" spans="2:6">
      <c r="B140" s="1"/>
      <c r="C140" s="44"/>
      <c r="D140" s="86"/>
      <c r="E140" s="229"/>
      <c r="F140" s="60"/>
    </row>
    <row r="141" spans="2:6">
      <c r="B141" s="1"/>
      <c r="C141" s="44"/>
      <c r="D141" s="86"/>
      <c r="E141" s="229"/>
      <c r="F141" s="61"/>
    </row>
    <row r="142" spans="2:6">
      <c r="B142" s="1"/>
      <c r="C142" s="1"/>
      <c r="D142" s="45"/>
      <c r="E142" s="228"/>
      <c r="F142" s="1"/>
    </row>
    <row r="143" spans="2:6">
      <c r="B143" s="201"/>
      <c r="C143" s="64"/>
      <c r="D143" s="45"/>
      <c r="E143" s="230"/>
      <c r="F143" s="45"/>
    </row>
    <row r="144" spans="2:6">
      <c r="B144" s="1"/>
      <c r="C144" s="1"/>
      <c r="D144" s="47"/>
      <c r="E144" s="231"/>
      <c r="F144" s="65"/>
    </row>
    <row r="145" spans="2:6">
      <c r="B145" s="1"/>
      <c r="C145" s="1"/>
      <c r="D145" s="47"/>
      <c r="E145" s="231"/>
      <c r="F145" s="65"/>
    </row>
    <row r="146" spans="2:6">
      <c r="B146" s="1"/>
      <c r="C146" s="44"/>
      <c r="D146" s="86"/>
      <c r="E146" s="229"/>
      <c r="F146" s="60"/>
    </row>
    <row r="147" spans="2:6">
      <c r="B147" s="1"/>
      <c r="C147" s="44"/>
      <c r="D147" s="86"/>
      <c r="E147" s="229"/>
      <c r="F147" s="60"/>
    </row>
    <row r="148" spans="2:6">
      <c r="B148" s="1"/>
      <c r="C148" s="44"/>
      <c r="D148" s="47"/>
      <c r="E148" s="231"/>
      <c r="F148" s="46"/>
    </row>
    <row r="149" spans="2:6">
      <c r="B149" s="1"/>
      <c r="C149" s="44"/>
      <c r="D149" s="47"/>
      <c r="E149" s="231"/>
      <c r="F149" s="46"/>
    </row>
    <row r="150" spans="2:6">
      <c r="B150" s="202"/>
      <c r="C150" s="44"/>
      <c r="D150" s="45"/>
      <c r="E150" s="231"/>
      <c r="F150" s="46"/>
    </row>
    <row r="151" spans="2:6">
      <c r="B151" s="1"/>
      <c r="C151" s="1"/>
      <c r="D151" s="47"/>
      <c r="E151" s="231"/>
      <c r="F151" s="65"/>
    </row>
    <row r="152" spans="2:6">
      <c r="B152" s="1"/>
      <c r="C152" s="1"/>
      <c r="D152" s="47"/>
      <c r="E152" s="231"/>
      <c r="F152" s="65"/>
    </row>
    <row r="153" spans="2:6">
      <c r="B153" s="1"/>
      <c r="C153" s="44"/>
      <c r="D153" s="86"/>
      <c r="E153" s="228"/>
      <c r="F153" s="46"/>
    </row>
    <row r="154" spans="2:6">
      <c r="B154" s="1"/>
      <c r="C154" s="44"/>
      <c r="D154" s="45"/>
      <c r="E154" s="231"/>
      <c r="F154" s="46"/>
    </row>
    <row r="155" spans="2:6">
      <c r="B155" s="201"/>
      <c r="C155" s="64"/>
      <c r="D155" s="45"/>
      <c r="E155" s="230"/>
      <c r="F155" s="45"/>
    </row>
    <row r="156" spans="2:6">
      <c r="B156" s="1"/>
      <c r="C156" s="1"/>
      <c r="D156" s="47"/>
      <c r="E156" s="231"/>
      <c r="F156" s="65"/>
    </row>
    <row r="157" spans="2:6">
      <c r="B157" s="1"/>
      <c r="C157" s="1"/>
      <c r="D157" s="47"/>
      <c r="E157" s="231"/>
      <c r="F157" s="65"/>
    </row>
    <row r="158" spans="2:6">
      <c r="B158" s="1"/>
      <c r="C158" s="44"/>
      <c r="D158" s="86"/>
      <c r="E158" s="229"/>
      <c r="F158" s="60"/>
    </row>
    <row r="159" spans="2:6">
      <c r="B159" s="1"/>
      <c r="C159" s="44"/>
      <c r="D159" s="86"/>
      <c r="E159" s="229"/>
      <c r="F159" s="60"/>
    </row>
    <row r="160" spans="2:6">
      <c r="B160" s="1"/>
      <c r="C160" s="44"/>
      <c r="D160" s="47"/>
      <c r="E160" s="231"/>
      <c r="F160" s="46"/>
    </row>
    <row r="161" spans="2:6" ht="18">
      <c r="B161" s="19"/>
      <c r="C161" s="19"/>
      <c r="D161" s="90"/>
      <c r="E161" s="227"/>
      <c r="F161" s="62"/>
    </row>
    <row r="162" spans="2:6">
      <c r="B162" s="63"/>
      <c r="C162" s="63"/>
      <c r="D162" s="91"/>
      <c r="E162" s="227"/>
      <c r="F162" s="63"/>
    </row>
    <row r="163" spans="2:6">
      <c r="B163" s="1"/>
      <c r="C163" s="1"/>
      <c r="D163" s="45"/>
      <c r="E163" s="228"/>
      <c r="F163" s="1"/>
    </row>
    <row r="164" spans="2:6">
      <c r="B164" s="200"/>
      <c r="C164" s="49"/>
      <c r="D164" s="45"/>
      <c r="E164" s="228"/>
      <c r="F164" s="50"/>
    </row>
    <row r="165" spans="2:6">
      <c r="B165" s="1"/>
      <c r="C165" s="1"/>
      <c r="D165" s="47"/>
      <c r="E165" s="228"/>
      <c r="F165" s="1"/>
    </row>
    <row r="166" spans="2:6">
      <c r="B166" s="1"/>
      <c r="C166" s="1"/>
      <c r="D166" s="47"/>
      <c r="E166" s="228"/>
      <c r="F166" s="1"/>
    </row>
    <row r="167" spans="2:6">
      <c r="B167" s="1"/>
      <c r="C167" s="44"/>
      <c r="D167" s="86"/>
      <c r="E167" s="229"/>
      <c r="F167" s="60"/>
    </row>
    <row r="168" spans="2:6">
      <c r="B168" s="1"/>
      <c r="C168" s="44"/>
      <c r="D168" s="86"/>
      <c r="E168" s="229"/>
      <c r="F168" s="61"/>
    </row>
    <row r="169" spans="2:6">
      <c r="B169" s="1"/>
      <c r="C169" s="1"/>
      <c r="D169" s="45"/>
      <c r="E169" s="228"/>
      <c r="F169" s="1"/>
    </row>
    <row r="170" spans="2:6">
      <c r="B170" s="201"/>
      <c r="C170" s="64"/>
      <c r="D170" s="45"/>
      <c r="E170" s="230"/>
      <c r="F170" s="45"/>
    </row>
    <row r="171" spans="2:6">
      <c r="B171" s="1"/>
      <c r="C171" s="1"/>
      <c r="D171" s="47"/>
      <c r="E171" s="231"/>
      <c r="F171" s="65"/>
    </row>
    <row r="172" spans="2:6">
      <c r="B172" s="1"/>
      <c r="C172" s="1"/>
      <c r="D172" s="47"/>
      <c r="E172" s="231"/>
      <c r="F172" s="65"/>
    </row>
    <row r="173" spans="2:6">
      <c r="B173" s="1"/>
      <c r="C173" s="44"/>
      <c r="D173" s="86"/>
      <c r="E173" s="229"/>
      <c r="F173" s="60"/>
    </row>
    <row r="174" spans="2:6">
      <c r="B174" s="1"/>
      <c r="C174" s="44"/>
      <c r="D174" s="86"/>
      <c r="E174" s="229"/>
      <c r="F174" s="60"/>
    </row>
    <row r="175" spans="2:6">
      <c r="B175" s="1"/>
      <c r="C175" s="44"/>
      <c r="D175" s="47"/>
      <c r="E175" s="231"/>
      <c r="F175" s="46"/>
    </row>
    <row r="176" spans="2:6">
      <c r="B176" s="1"/>
      <c r="C176" s="44"/>
      <c r="D176" s="47"/>
      <c r="E176" s="231"/>
      <c r="F176" s="46"/>
    </row>
    <row r="177" spans="2:6">
      <c r="B177" s="201"/>
      <c r="C177" s="64"/>
      <c r="D177" s="45"/>
      <c r="E177" s="230"/>
      <c r="F177" s="45"/>
    </row>
    <row r="178" spans="2:6">
      <c r="B178" s="1"/>
      <c r="C178" s="1"/>
      <c r="D178" s="47"/>
      <c r="E178" s="231"/>
      <c r="F178" s="65"/>
    </row>
    <row r="179" spans="2:6">
      <c r="B179" s="1"/>
      <c r="C179" s="1"/>
      <c r="D179" s="47"/>
      <c r="E179" s="231"/>
      <c r="F179" s="65"/>
    </row>
    <row r="180" spans="2:6">
      <c r="B180" s="1"/>
      <c r="C180" s="44"/>
      <c r="D180" s="86"/>
      <c r="E180" s="229"/>
      <c r="F180" s="60"/>
    </row>
    <row r="181" spans="2:6">
      <c r="B181" s="1"/>
      <c r="C181" s="44"/>
      <c r="D181" s="86"/>
      <c r="E181" s="229"/>
      <c r="F181" s="60"/>
    </row>
    <row r="182" spans="2:6">
      <c r="B182" s="1"/>
      <c r="C182" s="44"/>
      <c r="D182" s="47"/>
      <c r="E182" s="231"/>
      <c r="F182" s="46"/>
    </row>
  </sheetData>
  <sheetProtection algorithmName="SHA-512" hashValue="Uruy+FwpT2dwO7AtyuEX97p+g014qp8LHx6TF/9smbj5QzWX+cxhfSruuQmAHaeD4nn3PwAXMPHH3qFGpRwtqA==" saltValue="7rjkr/0vhDYOUuUfh5OgoA==" spinCount="100000" sheet="1" objects="1" scenarios="1" selectLockedCells="1"/>
  <phoneticPr fontId="9" type="noConversion"/>
  <hyperlinks>
    <hyperlink ref="D66" r:id="rId1" display="Muster-Rahmenvertrag aFRR" xr:uid="{43662E47-AC71-46F3-BA80-A864FA550364}"/>
    <hyperlink ref="D6" r:id="rId2" display="Leitfaden zur Besicherung von Regelleistung" xr:uid="{A4A8DD30-F70C-4976-893F-48B8EBEBFB1A}"/>
  </hyperlinks>
  <pageMargins left="0.7" right="0.7" top="0.78740157499999996" bottom="0.78740157499999996" header="0.3" footer="0.3"/>
  <pageSetup paperSize="8" orientation="portrait" r:id="rId3"/>
  <rowBreaks count="2" manualBreakCount="2">
    <brk id="30" min="1" max="3" man="1"/>
    <brk id="61" min="1" max="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BB28D-1549-459B-A189-700277E68DFA}">
  <sheetPr codeName="Tabelle8">
    <tabColor theme="4" tint="0.79998168889431442"/>
    <pageSetUpPr fitToPage="1"/>
  </sheetPr>
  <dimension ref="A1:L42"/>
  <sheetViews>
    <sheetView zoomScale="85" zoomScaleNormal="85" workbookViewId="0">
      <selection activeCell="C8" sqref="C8"/>
    </sheetView>
  </sheetViews>
  <sheetFormatPr baseColWidth="10" defaultColWidth="11.42578125" defaultRowHeight="15"/>
  <cols>
    <col min="1" max="1" width="10.5703125" customWidth="1"/>
    <col min="2" max="2" width="4.5703125" customWidth="1"/>
    <col min="3" max="3" width="3.140625" customWidth="1"/>
    <col min="4" max="4" width="111.5703125" style="70" customWidth="1"/>
    <col min="5" max="5" width="4.5703125" style="218" customWidth="1"/>
    <col min="6" max="6" width="10.5703125" customWidth="1"/>
    <col min="7" max="7" width="3.7109375" customWidth="1"/>
    <col min="11" max="11" width="25.85546875" customWidth="1"/>
  </cols>
  <sheetData>
    <row r="1" spans="1:12" ht="18.75" thickBot="1">
      <c r="A1" s="8"/>
      <c r="B1" s="26" t="s">
        <v>77</v>
      </c>
      <c r="C1" s="26"/>
      <c r="D1" s="84" t="s">
        <v>53</v>
      </c>
      <c r="E1" s="211"/>
      <c r="F1" s="8"/>
      <c r="G1" s="15"/>
      <c r="H1" s="15"/>
      <c r="I1" s="15"/>
      <c r="J1" s="1"/>
      <c r="K1" s="1"/>
      <c r="L1" s="1"/>
    </row>
    <row r="2" spans="1:12" ht="18.75" thickTop="1">
      <c r="A2" s="8"/>
      <c r="B2" s="24" t="s">
        <v>62</v>
      </c>
      <c r="C2" s="24"/>
      <c r="D2" s="80" t="s">
        <v>63</v>
      </c>
      <c r="E2" s="212"/>
      <c r="F2" s="8"/>
      <c r="G2" s="19"/>
      <c r="H2" s="1"/>
      <c r="I2" s="1"/>
      <c r="J2" s="1"/>
    </row>
    <row r="3" spans="1:12">
      <c r="A3" s="8"/>
      <c r="B3" s="4"/>
      <c r="C3" s="4"/>
      <c r="D3" s="12"/>
      <c r="E3" s="213"/>
      <c r="F3" s="8"/>
      <c r="G3" s="1"/>
      <c r="H3" s="1"/>
      <c r="I3" s="1"/>
      <c r="J3" s="1"/>
    </row>
    <row r="4" spans="1:12" ht="45">
      <c r="A4" s="8"/>
      <c r="B4" s="22" t="s">
        <v>369</v>
      </c>
      <c r="C4" s="9"/>
      <c r="D4" s="137" t="s">
        <v>370</v>
      </c>
      <c r="E4" s="214" t="str">
        <f>$B$4</f>
        <v>60.</v>
      </c>
      <c r="F4" s="8"/>
      <c r="G4" s="1"/>
      <c r="H4" s="1"/>
      <c r="I4" s="1"/>
      <c r="J4" s="1"/>
    </row>
    <row r="5" spans="1:12">
      <c r="A5" s="8"/>
      <c r="B5" s="21"/>
      <c r="C5" s="9"/>
      <c r="D5" s="12"/>
      <c r="E5" s="214"/>
      <c r="F5" s="8"/>
      <c r="G5" s="1"/>
      <c r="H5" s="1"/>
      <c r="I5" s="1"/>
      <c r="J5" s="1"/>
    </row>
    <row r="6" spans="1:12" ht="42.75">
      <c r="A6" s="8"/>
      <c r="B6" s="22" t="s">
        <v>371</v>
      </c>
      <c r="C6" s="9"/>
      <c r="D6" s="12" t="s">
        <v>372</v>
      </c>
      <c r="E6" s="214"/>
      <c r="F6" s="8"/>
      <c r="G6" s="1"/>
      <c r="H6" s="1"/>
      <c r="I6" s="1"/>
      <c r="J6" s="1"/>
    </row>
    <row r="7" spans="1:12">
      <c r="A7" s="8"/>
      <c r="B7" s="21"/>
      <c r="C7" s="9"/>
      <c r="D7" s="12"/>
      <c r="E7" s="214"/>
      <c r="F7" s="8"/>
      <c r="G7" s="1"/>
      <c r="H7" s="1"/>
      <c r="I7" s="1"/>
      <c r="J7" s="1"/>
    </row>
    <row r="8" spans="1:12">
      <c r="A8" s="8"/>
      <c r="B8" s="21"/>
      <c r="C8" s="150" t="b">
        <v>0</v>
      </c>
      <c r="D8" s="92" t="s">
        <v>373</v>
      </c>
      <c r="E8" s="214" t="str">
        <f>$B$6</f>
        <v>61.</v>
      </c>
      <c r="F8" s="8"/>
      <c r="G8" s="1"/>
      <c r="H8" s="1"/>
      <c r="I8" s="1"/>
      <c r="J8" s="1"/>
    </row>
    <row r="9" spans="1:12">
      <c r="A9" s="8"/>
      <c r="B9" s="21"/>
      <c r="C9" s="195"/>
      <c r="D9" s="172"/>
      <c r="E9" s="214"/>
      <c r="F9" s="8"/>
      <c r="G9" s="1"/>
      <c r="H9" s="1"/>
      <c r="I9" s="1"/>
      <c r="J9" s="1"/>
    </row>
    <row r="10" spans="1:12" ht="15.75" thickBot="1">
      <c r="A10" s="53"/>
      <c r="B10" s="69"/>
      <c r="C10" s="55"/>
      <c r="D10" s="192"/>
      <c r="E10" s="215"/>
      <c r="F10" s="53"/>
      <c r="G10" s="1"/>
      <c r="H10" s="1"/>
      <c r="I10" s="1"/>
      <c r="J10" s="1"/>
    </row>
    <row r="11" spans="1:12" ht="15.75" thickTop="1">
      <c r="B11" s="66"/>
      <c r="C11" s="1"/>
      <c r="D11" s="45"/>
      <c r="E11" s="216"/>
      <c r="G11" s="1"/>
      <c r="H11" s="1"/>
      <c r="I11" s="1"/>
      <c r="J11" s="1"/>
    </row>
    <row r="12" spans="1:12">
      <c r="B12" s="67"/>
      <c r="C12" s="49"/>
      <c r="D12" s="45"/>
      <c r="E12" s="217"/>
      <c r="G12" s="1"/>
      <c r="H12" s="1"/>
      <c r="I12" s="1"/>
      <c r="J12" s="1"/>
    </row>
    <row r="13" spans="1:12">
      <c r="B13" s="67"/>
      <c r="C13" s="49"/>
      <c r="D13" s="45"/>
      <c r="E13" s="217"/>
      <c r="G13" s="1"/>
      <c r="H13" s="1"/>
      <c r="I13" s="1"/>
      <c r="J13" s="1"/>
    </row>
    <row r="14" spans="1:12">
      <c r="B14" s="67"/>
      <c r="C14" s="48"/>
      <c r="D14" s="93"/>
      <c r="E14" s="217"/>
      <c r="G14" s="1"/>
      <c r="H14" s="1"/>
      <c r="I14" s="1"/>
      <c r="J14" s="1"/>
    </row>
    <row r="15" spans="1:12">
      <c r="B15" s="66"/>
      <c r="C15" s="1"/>
      <c r="D15" s="45"/>
      <c r="E15" s="216"/>
      <c r="G15" s="1"/>
      <c r="H15" s="1"/>
      <c r="I15" s="1"/>
      <c r="J15" s="1"/>
    </row>
    <row r="16" spans="1:12">
      <c r="B16" s="66"/>
      <c r="C16" s="1"/>
      <c r="D16" s="45"/>
      <c r="E16" s="216"/>
      <c r="G16" s="1"/>
      <c r="H16" s="1"/>
      <c r="I16" s="1"/>
      <c r="J16" s="1"/>
    </row>
    <row r="17" spans="2:10">
      <c r="B17" s="67"/>
      <c r="C17" s="68"/>
      <c r="D17" s="45"/>
      <c r="G17" s="1"/>
      <c r="H17" s="1"/>
      <c r="I17" s="1"/>
      <c r="J17" s="1"/>
    </row>
    <row r="18" spans="2:10">
      <c r="B18" s="66"/>
      <c r="C18" s="1"/>
      <c r="D18" s="65"/>
      <c r="G18" s="1"/>
      <c r="H18" s="1"/>
      <c r="I18" s="1"/>
      <c r="J18" s="1"/>
    </row>
    <row r="19" spans="2:10">
      <c r="B19" s="66"/>
      <c r="C19" s="1"/>
      <c r="D19" s="45"/>
      <c r="G19" s="1"/>
      <c r="H19" s="1"/>
      <c r="I19" s="1"/>
      <c r="J19" s="1"/>
    </row>
    <row r="20" spans="2:10">
      <c r="B20" s="66"/>
      <c r="C20" s="44"/>
      <c r="D20" s="86"/>
      <c r="G20" s="1"/>
      <c r="H20" s="1"/>
      <c r="I20" s="1"/>
      <c r="J20" s="1"/>
    </row>
    <row r="21" spans="2:10">
      <c r="B21" s="66"/>
      <c r="C21" s="44"/>
      <c r="D21" s="86"/>
      <c r="E21" s="216"/>
      <c r="G21" s="1"/>
      <c r="H21" s="1"/>
      <c r="I21" s="1"/>
      <c r="J21" s="1"/>
    </row>
    <row r="22" spans="2:10">
      <c r="B22" s="66"/>
      <c r="C22" s="44"/>
      <c r="D22" s="86"/>
      <c r="E22" s="216"/>
      <c r="G22" s="1"/>
      <c r="H22" s="1"/>
      <c r="I22" s="1"/>
      <c r="J22" s="1"/>
    </row>
    <row r="23" spans="2:10">
      <c r="B23" s="66"/>
      <c r="C23" s="44"/>
      <c r="D23" s="86"/>
      <c r="E23" s="216"/>
      <c r="G23" s="1"/>
      <c r="H23" s="1"/>
      <c r="I23" s="1"/>
      <c r="J23" s="1"/>
    </row>
    <row r="24" spans="2:10">
      <c r="B24" s="66"/>
      <c r="C24" s="44"/>
      <c r="D24" s="86"/>
      <c r="E24" s="216"/>
      <c r="G24" s="1"/>
      <c r="H24" s="1"/>
      <c r="I24" s="1"/>
      <c r="J24" s="1"/>
    </row>
    <row r="25" spans="2:10">
      <c r="B25" s="67"/>
      <c r="C25" s="49"/>
      <c r="D25" s="45"/>
      <c r="E25" s="217"/>
      <c r="G25" s="1"/>
      <c r="H25" s="1"/>
      <c r="I25" s="1"/>
      <c r="J25" s="1"/>
    </row>
    <row r="26" spans="2:10">
      <c r="B26" s="66"/>
      <c r="C26" s="1"/>
      <c r="D26" s="45"/>
      <c r="E26" s="216"/>
      <c r="G26" s="1"/>
      <c r="H26" s="1"/>
      <c r="I26" s="1"/>
      <c r="J26" s="1"/>
    </row>
    <row r="27" spans="2:10">
      <c r="B27" s="66"/>
      <c r="C27" s="48"/>
      <c r="D27" s="93"/>
      <c r="E27" s="216"/>
      <c r="G27" s="1"/>
      <c r="H27" s="1"/>
      <c r="I27" s="1"/>
      <c r="J27" s="1"/>
    </row>
    <row r="28" spans="2:10">
      <c r="B28" s="66"/>
      <c r="C28" s="1"/>
      <c r="D28" s="45"/>
      <c r="E28" s="216"/>
      <c r="G28" s="1"/>
      <c r="H28" s="1"/>
      <c r="I28" s="1"/>
      <c r="J28" s="1"/>
    </row>
    <row r="29" spans="2:10">
      <c r="B29" s="66"/>
      <c r="C29" s="1"/>
      <c r="D29" s="93"/>
      <c r="E29" s="216"/>
      <c r="G29" s="1"/>
      <c r="H29" s="1"/>
      <c r="I29" s="1"/>
      <c r="J29" s="1"/>
    </row>
    <row r="30" spans="2:10">
      <c r="B30" s="67"/>
      <c r="C30" s="49"/>
      <c r="D30" s="45"/>
      <c r="E30" s="217"/>
      <c r="G30" s="1"/>
      <c r="H30" s="1"/>
      <c r="I30" s="1"/>
      <c r="J30" s="1"/>
    </row>
    <row r="31" spans="2:10">
      <c r="B31" s="67"/>
      <c r="C31" s="49"/>
      <c r="D31" s="45"/>
      <c r="E31" s="217"/>
      <c r="G31" s="1"/>
      <c r="H31" s="1"/>
      <c r="I31" s="1"/>
      <c r="J31" s="1"/>
    </row>
    <row r="32" spans="2:10">
      <c r="B32" s="67"/>
      <c r="C32" s="48"/>
      <c r="D32" s="93"/>
      <c r="E32" s="217"/>
      <c r="G32" s="1"/>
      <c r="H32" s="1"/>
      <c r="I32" s="1"/>
      <c r="J32" s="1"/>
    </row>
    <row r="33" spans="2:10">
      <c r="B33" s="66"/>
      <c r="C33" s="1"/>
      <c r="D33" s="45"/>
      <c r="E33" s="216"/>
      <c r="G33" s="17"/>
      <c r="H33" s="17"/>
      <c r="I33" s="18"/>
      <c r="J33" s="1"/>
    </row>
    <row r="34" spans="2:10">
      <c r="B34" s="66"/>
      <c r="C34" s="1"/>
      <c r="D34" s="45"/>
      <c r="E34" s="216"/>
      <c r="G34" s="1"/>
      <c r="H34" s="1"/>
      <c r="I34" s="1"/>
      <c r="J34" s="1"/>
    </row>
    <row r="42" spans="2:10">
      <c r="J42" s="149"/>
    </row>
  </sheetData>
  <sheetProtection algorithmName="SHA-512" hashValue="KJ9k0vfOwdSdgXhH5ZhrR97CAJY2v3wQVq4rHLy5+Wy0Vkt1/6nKic25rmzyR+8vl6e7N1+t7RRko4eAxzvHmQ==" saltValue="gr/E0uA4WHpqTt26bhda8g==" spinCount="100000" sheet="1" objects="1" scenarios="1" selectLockedCells="1"/>
  <pageMargins left="0.7" right="0.7" top="0.78740157499999996" bottom="0.78740157499999996" header="0.3" footer="0.3"/>
  <pageSetup paperSize="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42DBF-8DD4-493C-96D0-7378408D496F}">
  <sheetPr>
    <tabColor theme="3" tint="0.499984740745262"/>
  </sheetPr>
  <dimension ref="A1:H854"/>
  <sheetViews>
    <sheetView zoomScaleNormal="100" zoomScaleSheetLayoutView="40" workbookViewId="0">
      <selection activeCell="C4" sqref="C4"/>
    </sheetView>
  </sheetViews>
  <sheetFormatPr baseColWidth="10" defaultColWidth="11.42578125" defaultRowHeight="15"/>
  <cols>
    <col min="1" max="1" width="5.42578125" style="102" customWidth="1"/>
    <col min="2" max="2" width="32.7109375" style="94" customWidth="1"/>
    <col min="3" max="3" width="62.140625" style="70" customWidth="1"/>
    <col min="4" max="4" width="27.85546875" style="109" customWidth="1"/>
    <col min="5" max="5" width="5.140625" hidden="1" customWidth="1"/>
    <col min="6" max="6" width="4.140625" hidden="1" customWidth="1"/>
    <col min="7" max="7" width="4.140625" style="209" hidden="1" customWidth="1"/>
    <col min="10" max="10" width="16.85546875" customWidth="1"/>
    <col min="11" max="11" width="14.5703125" customWidth="1"/>
  </cols>
  <sheetData>
    <row r="1" spans="1:8" ht="15.75">
      <c r="A1" s="106" t="s">
        <v>374</v>
      </c>
      <c r="D1" s="107" t="str">
        <f ca="1">TEXT(TODAY(),"TT.MM.JJJJ")</f>
        <v>10.08.2026</v>
      </c>
    </row>
    <row r="3" spans="1:8">
      <c r="A3" s="110" t="s">
        <v>62</v>
      </c>
      <c r="B3" s="110" t="s">
        <v>375</v>
      </c>
      <c r="C3" s="110" t="s">
        <v>376</v>
      </c>
      <c r="D3" s="110" t="s">
        <v>377</v>
      </c>
    </row>
    <row r="4" spans="1:8" ht="30">
      <c r="A4" s="111" t="str">
        <f>IFERROR(
   INDEX(Hilfsblatt!$A$5:$A$105,
         MATCH(ROW()-4,Hilfsblatt!$AG$5:$AG$105,0)
   ),
"")</f>
        <v>1.</v>
      </c>
      <c r="B4" s="113" t="str">
        <f>IF(A4="","",VLOOKUP(A4,Hilfsblatt!$A$5:$B$71,2,FALSE))</f>
        <v>Bitte geben Sie Ihren Pool-EIC an *</v>
      </c>
      <c r="C4" s="114" t="str">
        <f t="array" ref="C4">INDEX(Hilfsblatt!$C$5:$AB$105,
       MATCH(E4,Hilfsblatt!$A$5:$A$105,0),
       F4)</f>
        <v>Ihre Antwort eingeben</v>
      </c>
      <c r="D4" s="112" t="str">
        <f>IF(A4="","",VLOOKUP(A4,Hilfsblatt!$A$5:$AC$71,COLUMN(Hilfsblatt!AC5),FALSE))</f>
        <v>Frage wurde nicht beantwortet.</v>
      </c>
      <c r="E4" s="99" t="str">
        <f>IF(A4&lt;&gt;"",A4,E3)</f>
        <v>1.</v>
      </c>
      <c r="F4" s="99">
        <f>COUNTIF($E$4:E4,E4)</f>
        <v>1</v>
      </c>
      <c r="G4" s="209">
        <f>IFERROR(
VLOOKUP(E4,Hilfsblatt!$A$5:$AH$71,COLUMN(Hilfsblatt!AH5),FALSE),
"")</f>
        <v>1</v>
      </c>
      <c r="H4" s="99"/>
    </row>
    <row r="5" spans="1:8" ht="30">
      <c r="A5" s="111" t="str">
        <f>IFERROR(
   INDEX(Hilfsblatt!$A$5:$A$105,
         MATCH(ROW()-4,Hilfsblatt!$AG$5:$AG$105,0)
   ),
"")</f>
        <v>2.</v>
      </c>
      <c r="B5" s="113" t="str">
        <f>IF(A5="","",VLOOKUP(A5,Hilfsblatt!$A$5:$B$71,2,FALSE))</f>
        <v>Name des Regelreserveanbieters *</v>
      </c>
      <c r="C5" s="114" t="str">
        <f t="array" ref="C5">INDEX(Hilfsblatt!$C$5:$AB$105,
       MATCH(E5,Hilfsblatt!$A$5:$A$105,0),
       F5)</f>
        <v>Ihre Antwort eingeben</v>
      </c>
      <c r="D5" s="112" t="str">
        <f>IF(A5="","",VLOOKUP(A5,Hilfsblatt!$A$5:$AC$71,COLUMN(Hilfsblatt!AC6),FALSE))</f>
        <v>Frage wurde nicht beantwortet.</v>
      </c>
      <c r="E5" s="99" t="str">
        <f t="shared" ref="E5:E68" si="0">IF(A5&lt;&gt;"",A5,E4)</f>
        <v>2.</v>
      </c>
      <c r="F5" s="99">
        <f>COUNTIF($E$4:E5,E5)</f>
        <v>1</v>
      </c>
      <c r="G5" s="209">
        <f>IFERROR(
VLOOKUP(E5,Hilfsblatt!$A$5:$AH$71,COLUMN(Hilfsblatt!AH6),FALSE),
"")</f>
        <v>1</v>
      </c>
      <c r="H5" s="99"/>
    </row>
    <row r="6" spans="1:8">
      <c r="A6" s="111" t="str">
        <f>IFERROR(
   INDEX(Hilfsblatt!$A$5:$A$105,
         MATCH(ROW()-4,Hilfsblatt!$AG$5:$AG$105,0)
   ),
"")</f>
        <v>3.</v>
      </c>
      <c r="B6" s="113" t="str">
        <f>IF(A6="","",VLOOKUP(A6,Hilfsblatt!$A$5:$B$71,2,FALSE))</f>
        <v>Hauptsitz des Unternehmens *</v>
      </c>
      <c r="C6" s="114" t="str">
        <f t="array" ref="C6">INDEX(Hilfsblatt!$C$5:$AB$105,
       MATCH(E6,Hilfsblatt!$A$5:$A$105,0),
       F6)</f>
        <v>Ihre Antwort eingeben</v>
      </c>
      <c r="D6" s="112" t="str">
        <f>IF(A6="","",VLOOKUP(A6,Hilfsblatt!$A$5:$AC$71,COLUMN(Hilfsblatt!AC7),FALSE))</f>
        <v>Frage wurde nicht beantwortet.</v>
      </c>
      <c r="E6" s="99" t="str">
        <f t="shared" si="0"/>
        <v>3.</v>
      </c>
      <c r="F6" s="99">
        <f>COUNTIF($E$4:E6,E6)</f>
        <v>1</v>
      </c>
      <c r="G6" s="209">
        <f>IFERROR(
VLOOKUP(E6,Hilfsblatt!$A$5:$AH$71,COLUMN(Hilfsblatt!AH7),FALSE),
"")</f>
        <v>1</v>
      </c>
      <c r="H6" s="99"/>
    </row>
    <row r="7" spans="1:8" ht="30">
      <c r="A7" s="111" t="str">
        <f>IFERROR(
   INDEX(Hilfsblatt!$A$5:$A$105,
         MATCH(ROW()-4,Hilfsblatt!$AG$5:$AG$105,0)
   ),
"")</f>
        <v>4.</v>
      </c>
      <c r="B7" s="113" t="str">
        <f>IF(A7="","",VLOOKUP(A7,Hilfsblatt!$A$5:$B$71,2,FALSE))</f>
        <v>Wählen Sie Ihre Anschluss-Übertragungsnetzbetreiber *</v>
      </c>
      <c r="C7" s="114" t="str">
        <f t="array" ref="C7">INDEX(Hilfsblatt!$C$5:$AB$105,
       MATCH(E7,Hilfsblatt!$A$5:$A$105,0),
       F7)</f>
        <v/>
      </c>
      <c r="D7" s="112" t="str">
        <f>IF(A7="","",VLOOKUP(A7,Hilfsblatt!$A$5:$AC$71,COLUMN(Hilfsblatt!AC8),FALSE))</f>
        <v>Frage wurde nicht beantwortet.</v>
      </c>
      <c r="E7" s="99" t="str">
        <f t="shared" si="0"/>
        <v>4.</v>
      </c>
      <c r="F7" s="99">
        <f>COUNTIF($E$4:E7,E7)</f>
        <v>1</v>
      </c>
      <c r="G7" s="209">
        <f>IFERROR(
VLOOKUP(E7,Hilfsblatt!$A$5:$AH$71,COLUMN(Hilfsblatt!AH8),FALSE),
"")</f>
        <v>1</v>
      </c>
      <c r="H7" s="99"/>
    </row>
    <row r="8" spans="1:8">
      <c r="A8" s="111" t="str">
        <f>IFERROR(
   INDEX(Hilfsblatt!$A$5:$A$105,
         MATCH(ROW()-4,Hilfsblatt!$AG$5:$AG$105,0)
   ),
"")</f>
        <v>5.</v>
      </c>
      <c r="B8" s="113" t="str">
        <f>IF(A8="","",VLOOKUP(A8,Hilfsblatt!$A$5:$B$71,2,FALSE))</f>
        <v>Name, Vorname des Antragstellers</v>
      </c>
      <c r="C8" s="114" t="str">
        <f t="array" ref="C8">INDEX(Hilfsblatt!$C$5:$AB$105,
       MATCH(E8,Hilfsblatt!$A$5:$A$105,0),
       F8)</f>
        <v>Ihre Antwort eingeben</v>
      </c>
      <c r="D8" s="112" t="str">
        <f>IF(A8="","",VLOOKUP(A8,Hilfsblatt!$A$5:$AC$71,COLUMN(Hilfsblatt!AC9),FALSE))</f>
        <v/>
      </c>
      <c r="E8" s="99" t="str">
        <f t="shared" si="0"/>
        <v>5.</v>
      </c>
      <c r="F8" s="99">
        <f>COUNTIF($E$4:E8,E8)</f>
        <v>1</v>
      </c>
      <c r="G8" s="209">
        <f>IFERROR(
VLOOKUP(E8,Hilfsblatt!$A$5:$AH$71,COLUMN(Hilfsblatt!AH9),FALSE),
"")</f>
        <v>1</v>
      </c>
      <c r="H8" s="99"/>
    </row>
    <row r="9" spans="1:8" ht="30">
      <c r="A9" s="111" t="str">
        <f>IFERROR(
   INDEX(Hilfsblatt!$A$5:$A$105,
         MATCH(ROW()-4,Hilfsblatt!$AG$5:$AG$105,0)
   ),
"")</f>
        <v>6.</v>
      </c>
      <c r="B9" s="113" t="str">
        <f>IF(A9="","",VLOOKUP(A9,Hilfsblatt!$A$5:$B$71,2,FALSE))</f>
        <v>Email-Adresse *</v>
      </c>
      <c r="C9" s="114" t="str">
        <f t="array" ref="C9">INDEX(Hilfsblatt!$C$5:$AB$105,
       MATCH(E9,Hilfsblatt!$A$5:$A$105,0),
       F9)</f>
        <v>Ihre Antwort eingeben</v>
      </c>
      <c r="D9" s="112" t="str">
        <f>IF(A9="","",VLOOKUP(A9,Hilfsblatt!$A$5:$AC$71,COLUMN(Hilfsblatt!AC10),FALSE))</f>
        <v>Frage wurde nicht beantwortet.</v>
      </c>
      <c r="E9" s="99" t="str">
        <f t="shared" si="0"/>
        <v>6.</v>
      </c>
      <c r="F9" s="99">
        <f>COUNTIF($E$4:E9,E9)</f>
        <v>1</v>
      </c>
      <c r="G9" s="209">
        <f>IFERROR(
VLOOKUP(E9,Hilfsblatt!$A$5:$AH$71,COLUMN(Hilfsblatt!AH10),FALSE),
"")</f>
        <v>1</v>
      </c>
      <c r="H9" s="99"/>
    </row>
    <row r="10" spans="1:8" ht="30">
      <c r="A10" s="111" t="str">
        <f>IFERROR(
   INDEX(Hilfsblatt!$A$5:$A$105,
         MATCH(ROW()-4,Hilfsblatt!$AG$5:$AG$105,0)
   ),
"")</f>
        <v>7.</v>
      </c>
      <c r="B10" s="113" t="str">
        <f>IF(A10="","",VLOOKUP(A10,Hilfsblatt!$A$5:$B$71,2,FALSE))</f>
        <v>Was ist der Hauptgeschäftszweck des Unternehmens? *</v>
      </c>
      <c r="C10" s="114" t="str">
        <f t="array" ref="C10">INDEX(Hilfsblatt!$C$5:$AB$105,
       MATCH(E10,Hilfsblatt!$A$5:$A$105,0),
       F10)</f>
        <v/>
      </c>
      <c r="D10" s="112" t="str">
        <f>IF(A10="","",VLOOKUP(A10,Hilfsblatt!$A$5:$AC$71,COLUMN(Hilfsblatt!AC11),FALSE))</f>
        <v>Frage wurde nicht beantwortet.</v>
      </c>
      <c r="E10" s="99" t="str">
        <f t="shared" si="0"/>
        <v>7.</v>
      </c>
      <c r="F10" s="99">
        <f>COUNTIF($E$4:E10,E10)</f>
        <v>1</v>
      </c>
      <c r="G10" s="209">
        <f>IFERROR(
VLOOKUP(E10,Hilfsblatt!$A$5:$AH$71,COLUMN(Hilfsblatt!AH11),FALSE),
"")</f>
        <v>2</v>
      </c>
      <c r="H10" s="99"/>
    </row>
    <row r="11" spans="1:8" ht="60">
      <c r="A11" s="111" t="str">
        <f>IFERROR(
   INDEX(Hilfsblatt!$A$5:$A$105,
         MATCH(ROW()-4,Hilfsblatt!$AG$5:$AG$105,0)
   ),
"")</f>
        <v>8.</v>
      </c>
      <c r="B11" s="113" t="str">
        <f>IF(A11="","",VLOOKUP(A11,Hilfsblatt!$A$5:$B$71,2,FALSE))</f>
        <v>Welche Geschäftsbeziehungen bestehen mit den Eigentümern der Anlagen bzw. den Anlagenbetreibern? *</v>
      </c>
      <c r="C11" s="114" t="str">
        <f t="array" ref="C11">INDEX(Hilfsblatt!$C$5:$AB$105,
       MATCH(E11,Hilfsblatt!$A$5:$A$105,0),
       F11)</f>
        <v/>
      </c>
      <c r="D11" s="112" t="str">
        <f>IF(A11="","",VLOOKUP(A11,Hilfsblatt!$A$5:$AC$71,COLUMN(Hilfsblatt!AC12),FALSE))</f>
        <v>Frage wurde nicht beantwortet.</v>
      </c>
      <c r="E11" s="99" t="str">
        <f t="shared" si="0"/>
        <v>8.</v>
      </c>
      <c r="F11" s="99">
        <f>COUNTIF($E$4:E11,E11)</f>
        <v>1</v>
      </c>
      <c r="G11" s="209">
        <f>IFERROR(
VLOOKUP(E11,Hilfsblatt!$A$5:$AH$71,COLUMN(Hilfsblatt!AH12),FALSE),
"")</f>
        <v>2</v>
      </c>
      <c r="H11" s="99"/>
    </row>
    <row r="12" spans="1:8" ht="45">
      <c r="A12" s="111" t="str">
        <f>IFERROR(
   INDEX(Hilfsblatt!$A$5:$A$105,
         MATCH(ROW()-4,Hilfsblatt!$AG$5:$AG$105,0)
   ),
"")</f>
        <v>9.</v>
      </c>
      <c r="B12" s="113" t="str">
        <f>IF(A12="","",VLOOKUP(A12,Hilfsblatt!$A$5:$B$71,2,FALSE))</f>
        <v>Welche Anlagentypen sollen (voraussichtlich) vermarktet werden?  *</v>
      </c>
      <c r="C12" s="114" t="str">
        <f t="array" ref="C12">INDEX(Hilfsblatt!$C$5:$AB$105,
       MATCH(E12,Hilfsblatt!$A$5:$A$105,0),
       F12)</f>
        <v/>
      </c>
      <c r="D12" s="112" t="str">
        <f>IF(A12="","",VLOOKUP(A12,Hilfsblatt!$A$5:$AC$71,COLUMN(Hilfsblatt!AC13),FALSE))</f>
        <v>Frage wurde nicht beantwortet.</v>
      </c>
      <c r="E12" s="99" t="str">
        <f t="shared" si="0"/>
        <v>9.</v>
      </c>
      <c r="F12" s="99">
        <f>COUNTIF($E$4:E12,E12)</f>
        <v>1</v>
      </c>
      <c r="G12" s="209">
        <f>IFERROR(
VLOOKUP(E12,Hilfsblatt!$A$5:$AH$71,COLUMN(Hilfsblatt!AH13),FALSE),
"")</f>
        <v>2</v>
      </c>
      <c r="H12" s="99"/>
    </row>
    <row r="13" spans="1:8" ht="165">
      <c r="A13" s="111" t="str">
        <f>IFERROR(
   INDEX(Hilfsblatt!$A$5:$A$105,
         MATCH(ROW()-4,Hilfsblatt!$AG$5:$AG$105,0)
   ),
"")</f>
        <v>10.</v>
      </c>
      <c r="B13" s="113" t="str">
        <f>IF(A13="","",VLOOKUP(A13,Hilfsblatt!$A$5:$B$71,2,FALSE))</f>
        <v>Ist das antragstellende Unternehmen unmittelbar oder mittelbar Teil eines vertikal integrierten Energieversorgungsunternehmens im Sinne des § 3 Nr. 38 EnWG, das Strom erzeugt, handelt oder vertreibt und dem der Anschluss-ÜNB als unabhängiger Transportnetzbetreiber gegenübersteht?  *</v>
      </c>
      <c r="C13" s="114" t="str">
        <f t="array" ref="C13">INDEX(Hilfsblatt!$C$5:$AB$105,
       MATCH(E13,Hilfsblatt!$A$5:$A$105,0),
       F13)</f>
        <v/>
      </c>
      <c r="D13" s="112" t="str">
        <f>IF(A13="","",VLOOKUP(A13,Hilfsblatt!$A$5:$AC$71,COLUMN(Hilfsblatt!AC14),FALSE))</f>
        <v>Frage wurde nicht beantwortet</v>
      </c>
      <c r="E13" s="99" t="str">
        <f t="shared" si="0"/>
        <v>10.</v>
      </c>
      <c r="F13" s="99">
        <f>COUNTIF($E$4:E13,E13)</f>
        <v>1</v>
      </c>
      <c r="G13" s="209">
        <f>IFERROR(
VLOOKUP(E13,Hilfsblatt!$A$5:$AH$71,COLUMN(Hilfsblatt!AH14),FALSE),
"")</f>
        <v>2</v>
      </c>
      <c r="H13" s="99"/>
    </row>
    <row r="14" spans="1:8" ht="150">
      <c r="A14" s="111" t="str">
        <f>IFERROR(
   INDEX(Hilfsblatt!$A$5:$A$105,
         MATCH(ROW()-4,Hilfsblatt!$AG$5:$AG$105,0)
   ),
"")</f>
        <v>11.</v>
      </c>
      <c r="B14" s="113" t="str">
        <f>IF(A14="","",VLOOKUP(A14,Hilfsblatt!$A$5:$B$71,2,FALSE))</f>
        <v>Aus den entflechtungsrechtlichen Anforderungen nach §§ 6–10 EnWG ergeben sich zusätzliche Prüfbedarfe. Insbesondere ist eine Abstimmung zwischen dem Übertragungsnetzbetreiber und der Bundesnetzagentur erforderlich. Wir bitten, dies in der zeitlichen Planung zu berücksichtigen. *</v>
      </c>
      <c r="C14" s="114" t="str">
        <f t="array" ref="C14">INDEX(Hilfsblatt!$C$5:$AB$105,
       MATCH(E14,Hilfsblatt!$A$5:$A$105,0),
       F14)</f>
        <v/>
      </c>
      <c r="D14" s="112" t="str">
        <f>IF(A14="","",VLOOKUP(A14,Hilfsblatt!$A$5:$AC$71,COLUMN(Hilfsblatt!AC15),FALSE))</f>
        <v>Hinweis: Verzweigung zur vorherigen Frage</v>
      </c>
      <c r="E14" s="99" t="str">
        <f t="shared" si="0"/>
        <v>11.</v>
      </c>
      <c r="F14" s="99">
        <f>COUNTIF($E$4:E14,E14)</f>
        <v>1</v>
      </c>
      <c r="G14" s="209">
        <f>IFERROR(
VLOOKUP(E14,Hilfsblatt!$A$5:$AH$71,COLUMN(Hilfsblatt!AH15),FALSE),
"")</f>
        <v>2</v>
      </c>
      <c r="H14" s="99"/>
    </row>
    <row r="15" spans="1:8" ht="45">
      <c r="A15" s="111" t="str">
        <f>IFERROR(
   INDEX(Hilfsblatt!$A$5:$A$105,
         MATCH(ROW()-4,Hilfsblatt!$AG$5:$AG$105,0)
   ),
"")</f>
        <v>12.</v>
      </c>
      <c r="B15" s="113" t="str">
        <f>IF(A15="","",VLOOKUP(A15,Hilfsblatt!$A$5:$B$71,2,FALSE))</f>
        <v>Wie erfolgt die Übermittlung der Anlagenverfügbarkeit zwischen BSP und Anlagenbetreiber? *</v>
      </c>
      <c r="C15" s="114" t="str">
        <f t="array" ref="C15">INDEX(Hilfsblatt!$C$5:$AB$105,
       MATCH(E15,Hilfsblatt!$A$5:$A$105,0),
       F15)</f>
        <v/>
      </c>
      <c r="D15" s="112" t="str">
        <f>IF(A15="","",VLOOKUP(A15,Hilfsblatt!$A$5:$AC$71,COLUMN(Hilfsblatt!AC16),FALSE))</f>
        <v>Frage wurde nicht beantwortet.</v>
      </c>
      <c r="E15" s="99" t="str">
        <f t="shared" si="0"/>
        <v>12.</v>
      </c>
      <c r="F15" s="99">
        <f>COUNTIF($E$4:E15,E15)</f>
        <v>1</v>
      </c>
      <c r="G15" s="209" t="str">
        <f>IFERROR(
VLOOKUP(E15,Hilfsblatt!$A$5:$AH$71,COLUMN(Hilfsblatt!AH16),FALSE),
"")</f>
        <v>3.1</v>
      </c>
      <c r="H15" s="99"/>
    </row>
    <row r="16" spans="1:8" ht="60">
      <c r="A16" s="111" t="str">
        <f>IFERROR(
   INDEX(Hilfsblatt!$A$5:$A$105,
         MATCH(ROW()-4,Hilfsblatt!$AG$5:$AG$105,0)
   ),
"")</f>
        <v>13.</v>
      </c>
      <c r="B16" s="113" t="str">
        <f>IF(A16="","",VLOOKUP(A16,Hilfsblatt!$A$5:$B$71,2,FALSE))</f>
        <v>Wann erfolgt die Übermittlung der Anlagenverfügbarkeit zwischen BSP und Anlagenbetreiber für die Angebotsstellung? *</v>
      </c>
      <c r="C16" s="114" t="str">
        <f t="array" ref="C16">INDEX(Hilfsblatt!$C$5:$AB$105,
       MATCH(E16,Hilfsblatt!$A$5:$A$105,0),
       F16)</f>
        <v/>
      </c>
      <c r="D16" s="112" t="str">
        <f>IF(A16="","",VLOOKUP(A16,Hilfsblatt!$A$5:$AC$71,COLUMN(Hilfsblatt!AC17),FALSE))</f>
        <v>Frage wurde nicht beantwortet.</v>
      </c>
      <c r="E16" s="99" t="str">
        <f t="shared" si="0"/>
        <v>13.</v>
      </c>
      <c r="F16" s="99">
        <f>COUNTIF($E$4:E16,E16)</f>
        <v>1</v>
      </c>
      <c r="G16" s="209" t="str">
        <f>IFERROR(
VLOOKUP(E16,Hilfsblatt!$A$5:$AH$71,COLUMN(Hilfsblatt!AH17),FALSE),
"")</f>
        <v>3.1</v>
      </c>
      <c r="H16" s="99"/>
    </row>
    <row r="17" spans="1:8" ht="60">
      <c r="A17" s="111" t="str">
        <f>IFERROR(
   INDEX(Hilfsblatt!$A$5:$A$105,
         MATCH(ROW()-4,Hilfsblatt!$AG$5:$AG$105,0)
   ),
"")</f>
        <v>14.</v>
      </c>
      <c r="B17" s="113" t="str">
        <f>IF(A17="","",VLOOKUP(A17,Hilfsblatt!$A$5:$B$71,2,FALSE))</f>
        <v>Die Übermittlung der Anlagenverfügbarkeit zwischen BSP und Anlagenbetreiber erfolgt am Vortag bis XX Uhr. *</v>
      </c>
      <c r="C17" s="114" t="str">
        <f t="array" ref="C17">INDEX(Hilfsblatt!$C$5:$AB$105,
       MATCH(E17,Hilfsblatt!$A$5:$A$105,0),
       F17)</f>
        <v>Ihre Antwort eingeben</v>
      </c>
      <c r="D17" s="112" t="str">
        <f>IF(A17="","",VLOOKUP(A17,Hilfsblatt!$A$5:$AC$71,COLUMN(Hilfsblatt!AC18),FALSE))</f>
        <v>Hinweis: Verzweigung zur vorherigen Frage</v>
      </c>
      <c r="E17" s="99" t="str">
        <f t="shared" si="0"/>
        <v>14.</v>
      </c>
      <c r="F17" s="99">
        <f>COUNTIF($E$4:E17,E17)</f>
        <v>1</v>
      </c>
      <c r="G17" s="209" t="str">
        <f>IFERROR(
VLOOKUP(E17,Hilfsblatt!$A$5:$AH$71,COLUMN(Hilfsblatt!AH18),FALSE),
"")</f>
        <v>3.1</v>
      </c>
      <c r="H17" s="99"/>
    </row>
    <row r="18" spans="1:8" ht="90">
      <c r="A18" s="111" t="str">
        <f>IFERROR(
   INDEX(Hilfsblatt!$A$5:$A$105,
         MATCH(ROW()-4,Hilfsblatt!$AG$5:$AG$105,0)
   ),
"")</f>
        <v>15.</v>
      </c>
      <c r="B18" s="113" t="str">
        <f>IF(A18="","",VLOOKUP(A18,Hilfsblatt!$A$5:$B$71,2,FALSE))</f>
        <v>Die Übermittlung der Anlagenverfügbarkeit zwischen BSP und Anlagenbetreiber erfolgt am Ausschreibungstag bis XX Minuten vor der Angebotsabgabe.  *</v>
      </c>
      <c r="C18" s="114" t="str">
        <f t="array" ref="C18">INDEX(Hilfsblatt!$C$5:$AB$105,
       MATCH(E18,Hilfsblatt!$A$5:$A$105,0),
       F18)</f>
        <v>Ihre Antwort eingeben</v>
      </c>
      <c r="D18" s="112" t="str">
        <f>IF(A18="","",VLOOKUP(A18,Hilfsblatt!$A$5:$AC$71,COLUMN(Hilfsblatt!AC19),FALSE))</f>
        <v>Hinweis: Verzweigung zur vorherigen Frage</v>
      </c>
      <c r="E18" s="99" t="str">
        <f t="shared" si="0"/>
        <v>15.</v>
      </c>
      <c r="F18" s="99">
        <f>COUNTIF($E$4:E18,E18)</f>
        <v>1</v>
      </c>
      <c r="G18" s="209" t="str">
        <f>IFERROR(
VLOOKUP(E18,Hilfsblatt!$A$5:$AH$71,COLUMN(Hilfsblatt!AH19),FALSE),
"")</f>
        <v>3.1</v>
      </c>
      <c r="H18" s="99"/>
    </row>
    <row r="19" spans="1:8" ht="105">
      <c r="A19" s="111" t="str">
        <f>IFERROR(
   INDEX(Hilfsblatt!$A$5:$A$105,
         MATCH(ROW()-4,Hilfsblatt!$AG$5:$AG$105,0)
   ),
"")</f>
        <v>16.</v>
      </c>
      <c r="B19" s="113" t="str">
        <f>IF(A19="","",VLOOKUP(A19,Hilfsblatt!$A$5:$B$71,2,FALSE))</f>
        <v>Die Übermittlung der Anlagenverfügbarkeit zwischen BSP und Anlagenbetreiber erfolgt am Vortag und wird bei Bedarf am Ausschreibungstag bis XX Minuten vor der Angebotsabgabe aktualisiert.  *</v>
      </c>
      <c r="C19" s="114" t="str">
        <f t="array" ref="C19">INDEX(Hilfsblatt!$C$5:$AB$105,
       MATCH(E19,Hilfsblatt!$A$5:$A$105,0),
       F19)</f>
        <v>Ihre Antwort eingeben</v>
      </c>
      <c r="D19" s="112" t="str">
        <f>IF(A19="","",VLOOKUP(A19,Hilfsblatt!$A$5:$AC$71,COLUMN(Hilfsblatt!AC20),FALSE))</f>
        <v>Hinweis: Verzweigung zur vorherigen Frage</v>
      </c>
      <c r="E19" s="99" t="str">
        <f t="shared" si="0"/>
        <v>16.</v>
      </c>
      <c r="F19" s="99">
        <f>COUNTIF($E$4:E19,E19)</f>
        <v>1</v>
      </c>
      <c r="G19" s="209" t="str">
        <f>IFERROR(
VLOOKUP(E19,Hilfsblatt!$A$5:$AH$71,COLUMN(Hilfsblatt!AH20),FALSE),
"")</f>
        <v>3.1</v>
      </c>
      <c r="H19" s="99"/>
    </row>
    <row r="20" spans="1:8" ht="60">
      <c r="A20" s="111" t="str">
        <f>IFERROR(
   INDEX(Hilfsblatt!$A$5:$A$105,
         MATCH(ROW()-4,Hilfsblatt!$AG$5:$AG$105,0)
   ),
"")</f>
        <v>17.</v>
      </c>
      <c r="B20" s="113" t="str">
        <f>IF(A20="","",VLOOKUP(A20,Hilfsblatt!$A$5:$B$71,2,FALSE))</f>
        <v>Zu welchem Zeitpunkt vor der Gate Closure Time [GCT] des RLM erfolgt die Ermittlung der für den Folgetag verfügbaren Leistung? *</v>
      </c>
      <c r="C20" s="114" t="str">
        <f t="array" ref="C20">INDEX(Hilfsblatt!$C$5:$AB$105,
       MATCH(E20,Hilfsblatt!$A$5:$A$105,0),
       F20)</f>
        <v>Ihre Antwort eingeben</v>
      </c>
      <c r="D20" s="112" t="str">
        <f>IF(A20="","",VLOOKUP(A20,Hilfsblatt!$A$5:$AC$71,COLUMN(Hilfsblatt!AC21),FALSE))</f>
        <v>Frage wurde nicht beantwortet.</v>
      </c>
      <c r="E20" s="99" t="str">
        <f t="shared" si="0"/>
        <v>17.</v>
      </c>
      <c r="F20" s="99">
        <f>COUNTIF($E$4:E20,E20)</f>
        <v>1</v>
      </c>
      <c r="G20" s="209" t="str">
        <f>IFERROR(
VLOOKUP(E20,Hilfsblatt!$A$5:$AH$71,COLUMN(Hilfsblatt!AH21),FALSE),
"")</f>
        <v>3.1</v>
      </c>
      <c r="H20" s="99"/>
    </row>
    <row r="21" spans="1:8" ht="90">
      <c r="A21" s="111" t="str">
        <f>IFERROR(
   INDEX(Hilfsblatt!$A$5:$A$105,
         MATCH(ROW()-4,Hilfsblatt!$AG$5:$AG$105,0)
   ),
"")</f>
        <v>18.</v>
      </c>
      <c r="B21" s="113" t="str">
        <f>IF(A21="","",VLOOKUP(A21,Hilfsblatt!$A$5:$B$71,2,FALSE))</f>
        <v>Über welchen Kommunikationskanal erfolgt die Gebotsabgabe bei Teilnahme an den Regelleistungsausschreibungen? *</v>
      </c>
      <c r="C21" s="114" t="str">
        <f t="array" ref="C21">INDEX(Hilfsblatt!$C$5:$AB$105,
       MATCH(E21,Hilfsblatt!$A$5:$A$105,0),
       F21)</f>
        <v/>
      </c>
      <c r="D21" s="112" t="str">
        <f>IF(A21="","",VLOOKUP(A21,Hilfsblatt!$A$5:$AC$71,COLUMN(Hilfsblatt!AC22),FALSE))</f>
        <v/>
      </c>
      <c r="E21" s="99" t="str">
        <f t="shared" si="0"/>
        <v>18.</v>
      </c>
      <c r="F21" s="99">
        <f>COUNTIF($E$4:E21,E21)</f>
        <v>1</v>
      </c>
      <c r="G21" s="209" t="str">
        <f>IFERROR(
VLOOKUP(E21,Hilfsblatt!$A$5:$AH$71,COLUMN(Hilfsblatt!AH22),FALSE),
"")</f>
        <v>3.1</v>
      </c>
      <c r="H21" s="99"/>
    </row>
    <row r="22" spans="1:8">
      <c r="A22" s="111" t="str">
        <f>IFERROR(
   INDEX(Hilfsblatt!$A$5:$A$105,
         MATCH(ROW()-4,Hilfsblatt!$AG$5:$AG$105,0)
   ),
"")</f>
        <v>18.1</v>
      </c>
      <c r="B22" s="113" t="str">
        <f>IF(A22="","",VLOOKUP(A22,Hilfsblatt!$A$5:$B$71,2,FALSE))</f>
        <v xml:space="preserve">API </v>
      </c>
      <c r="C22" s="114" t="str">
        <f t="array" ref="C22">INDEX(Hilfsblatt!$C$5:$AB$105,
       MATCH(E22,Hilfsblatt!$A$5:$A$105,0),
       F22)</f>
        <v/>
      </c>
      <c r="D22" s="112" t="str">
        <f>IF(A22="","",VLOOKUP(A22,Hilfsblatt!$A$5:$AC$71,COLUMN(Hilfsblatt!AC23),FALSE))</f>
        <v>Frage wurde nicht beantwortet</v>
      </c>
      <c r="E22" s="99" t="str">
        <f t="shared" si="0"/>
        <v>18.1</v>
      </c>
      <c r="F22" s="99">
        <f>COUNTIF($E$4:E22,E22)</f>
        <v>1</v>
      </c>
      <c r="G22" s="209" t="str">
        <f>IFERROR(
VLOOKUP(E22,Hilfsblatt!$A$5:$AH$71,COLUMN(Hilfsblatt!AH23),FALSE),
"")</f>
        <v>3.1</v>
      </c>
      <c r="H22" s="99"/>
    </row>
    <row r="23" spans="1:8">
      <c r="A23" s="111" t="str">
        <f>IFERROR(
   INDEX(Hilfsblatt!$A$5:$A$105,
         MATCH(ROW()-4,Hilfsblatt!$AG$5:$AG$105,0)
   ),
"")</f>
        <v>18.2</v>
      </c>
      <c r="B23" s="113" t="str">
        <f>IF(A23="","",VLOOKUP(A23,Hilfsblatt!$A$5:$B$71,2,FALSE))</f>
        <v>UI</v>
      </c>
      <c r="C23" s="114" t="str">
        <f t="array" ref="C23">INDEX(Hilfsblatt!$C$5:$AB$105,
       MATCH(E23,Hilfsblatt!$A$5:$A$105,0),
       F23)</f>
        <v/>
      </c>
      <c r="D23" s="112" t="str">
        <f>IF(A23="","",VLOOKUP(A23,Hilfsblatt!$A$5:$AC$71,COLUMN(Hilfsblatt!AC24),FALSE))</f>
        <v>Frage wurde nicht beantwortet</v>
      </c>
      <c r="E23" s="99" t="str">
        <f t="shared" si="0"/>
        <v>18.2</v>
      </c>
      <c r="F23" s="99">
        <f>COUNTIF($E$4:E23,E23)</f>
        <v>1</v>
      </c>
      <c r="G23" s="209" t="str">
        <f>IFERROR(
VLOOKUP(E23,Hilfsblatt!$A$5:$AH$71,COLUMN(Hilfsblatt!AH24),FALSE),
"")</f>
        <v>3.1</v>
      </c>
      <c r="H23" s="99"/>
    </row>
    <row r="24" spans="1:8">
      <c r="A24" s="111" t="str">
        <f>IFERROR(
   INDEX(Hilfsblatt!$A$5:$A$105,
         MATCH(ROW()-4,Hilfsblatt!$AG$5:$AG$105,0)
   ),
"")</f>
        <v>18.3</v>
      </c>
      <c r="B24" s="113" t="str">
        <f>IF(A24="","",VLOOKUP(A24,Hilfsblatt!$A$5:$B$71,2,FALSE))</f>
        <v>xml-File</v>
      </c>
      <c r="C24" s="114" t="str">
        <f t="array" ref="C24">INDEX(Hilfsblatt!$C$5:$AB$105,
       MATCH(E24,Hilfsblatt!$A$5:$A$105,0),
       F24)</f>
        <v/>
      </c>
      <c r="D24" s="112" t="str">
        <f>IF(A24="","",VLOOKUP(A24,Hilfsblatt!$A$5:$AC$71,COLUMN(Hilfsblatt!AC25),FALSE))</f>
        <v>Frage wurde nicht beantwortet</v>
      </c>
      <c r="E24" s="99" t="str">
        <f t="shared" si="0"/>
        <v>18.3</v>
      </c>
      <c r="F24" s="99">
        <f>COUNTIF($E$4:E24,E24)</f>
        <v>1</v>
      </c>
      <c r="G24" s="209" t="str">
        <f>IFERROR(
VLOOKUP(E24,Hilfsblatt!$A$5:$AH$71,COLUMN(Hilfsblatt!AH25),FALSE),
"")</f>
        <v>3.1</v>
      </c>
      <c r="H24" s="99"/>
    </row>
    <row r="25" spans="1:8" ht="45">
      <c r="A25" s="111" t="str">
        <f>IFERROR(
   INDEX(Hilfsblatt!$A$5:$A$105,
         MATCH(ROW()-4,Hilfsblatt!$AG$5:$AG$105,0)
   ),
"")</f>
        <v>19.</v>
      </c>
      <c r="B25" s="113" t="str">
        <f>IF(A25="","",VLOOKUP(A25,Hilfsblatt!$A$5:$B$71,2,FALSE))</f>
        <v>Wer ist zuständig für die RLM-Gebotsabgabe auf der Ausschreibungsplattform?  *</v>
      </c>
      <c r="C25" s="114" t="str">
        <f t="array" ref="C25">INDEX(Hilfsblatt!$C$5:$AB$105,
       MATCH(E25,Hilfsblatt!$A$5:$A$105,0),
       F25)</f>
        <v/>
      </c>
      <c r="D25" s="112" t="str">
        <f>IF(A25="","",VLOOKUP(A25,Hilfsblatt!$A$5:$AC$71,COLUMN(Hilfsblatt!AC26),FALSE))</f>
        <v>Frage wurde nicht beantwortet.</v>
      </c>
      <c r="E25" s="99" t="str">
        <f t="shared" si="0"/>
        <v>19.</v>
      </c>
      <c r="F25" s="99">
        <f>COUNTIF($E$4:E25,E25)</f>
        <v>1</v>
      </c>
      <c r="G25" s="209" t="str">
        <f>IFERROR(
VLOOKUP(E25,Hilfsblatt!$A$5:$AH$71,COLUMN(Hilfsblatt!AH26),FALSE),
"")</f>
        <v>3.1</v>
      </c>
      <c r="H25" s="99"/>
    </row>
    <row r="26" spans="1:8" ht="30">
      <c r="A26" s="111" t="str">
        <f>IFERROR(
   INDEX(Hilfsblatt!$A$5:$A$105,
         MATCH(ROW()-4,Hilfsblatt!$AG$5:$AG$105,0)
   ),
"")</f>
        <v>20.</v>
      </c>
      <c r="B26" s="113" t="str">
        <f>IF(A26="","",VLOOKUP(A26,Hilfsblatt!$A$5:$B$71,2,FALSE))</f>
        <v>Wann erfolgt die Gebotsabgabe im RAM? *</v>
      </c>
      <c r="C26" s="114" t="str">
        <f t="array" ref="C26">INDEX(Hilfsblatt!$C$5:$AB$105,
       MATCH(E26,Hilfsblatt!$A$5:$A$105,0),
       F26)</f>
        <v/>
      </c>
      <c r="D26" s="112" t="str">
        <f>IF(A26="","",VLOOKUP(A26,Hilfsblatt!$A$5:$AC$71,COLUMN(Hilfsblatt!AC27),FALSE))</f>
        <v>Frage wurde nicht beantwortet.</v>
      </c>
      <c r="E26" s="99" t="str">
        <f t="shared" si="0"/>
        <v>20.</v>
      </c>
      <c r="F26" s="99">
        <f>COUNTIF($E$4:E26,E26)</f>
        <v>1</v>
      </c>
      <c r="G26" s="209" t="str">
        <f>IFERROR(
VLOOKUP(E26,Hilfsblatt!$A$5:$AH$71,COLUMN(Hilfsblatt!AH27),FALSE),
"")</f>
        <v>3.1</v>
      </c>
      <c r="H26" s="99"/>
    </row>
    <row r="27" spans="1:8" ht="150">
      <c r="A27" s="111" t="str">
        <f>IFERROR(
   INDEX(Hilfsblatt!$A$5:$A$105,
         MATCH(ROW()-4,Hilfsblatt!$AG$5:$AG$105,0)
   ),
"")</f>
        <v>21.</v>
      </c>
      <c r="B27" s="113" t="str">
        <f>IF(A27="","",VLOOKUP(A27,Hilfsblatt!$A$5:$B$71,2,FALSE))</f>
        <v>Falls gesetzliche oder regulatorische Vorgaben es vorgeben, werden die bezuschlagten Regelleistungszeitscheiben im Rahmen der Redispatch Potentialmeldungen dem Einsatzverantwortlichen (EIV) bzw. dem Anschlussnetzbetreiber mitgeteilt? *</v>
      </c>
      <c r="C27" s="114" t="str">
        <f t="array" ref="C27">INDEX(Hilfsblatt!$C$5:$AB$105,
       MATCH(E27,Hilfsblatt!$A$5:$A$105,0),
       F27)</f>
        <v/>
      </c>
      <c r="D27" s="112" t="str">
        <f>IF(A27="","",VLOOKUP(A27,Hilfsblatt!$A$5:$AC$71,COLUMN(Hilfsblatt!AC28),FALSE))</f>
        <v>Frage wurde nicht beantwortet.</v>
      </c>
      <c r="E27" s="99" t="str">
        <f t="shared" si="0"/>
        <v>21.</v>
      </c>
      <c r="F27" s="99">
        <f>COUNTIF($E$4:E27,E27)</f>
        <v>1</v>
      </c>
      <c r="G27" s="209" t="str">
        <f>IFERROR(
VLOOKUP(E27,Hilfsblatt!$A$5:$AH$71,COLUMN(Hilfsblatt!AH28),FALSE),
"")</f>
        <v>3.1</v>
      </c>
      <c r="H27" s="99"/>
    </row>
    <row r="28" spans="1:8" ht="105">
      <c r="A28" s="111" t="str">
        <f>IFERROR(
   INDEX(Hilfsblatt!$A$5:$A$105,
         MATCH(ROW()-4,Hilfsblatt!$AG$5:$AG$105,0)
   ),
"")</f>
        <v>22.</v>
      </c>
      <c r="B28" s="113" t="str">
        <f>IF(A28="","",VLOOKUP(A28,Hilfsblatt!$A$5:$B$71,2,FALSE))</f>
        <v>Über wie viele Marktzugänge verfügen Sie, um z.B. Nachladegeschäfte (bei speicherbegrenzten Einheiten) oder die Bewirtschaftung von Nachholeffekten durchführen zu können? *</v>
      </c>
      <c r="C28" s="114" t="str">
        <f t="array" ref="C28">INDEX(Hilfsblatt!$C$5:$AB$105,
       MATCH(E28,Hilfsblatt!$A$5:$A$105,0),
       F28)</f>
        <v/>
      </c>
      <c r="D28" s="112" t="str">
        <f>IF(A28="","",VLOOKUP(A28,Hilfsblatt!$A$5:$AC$71,COLUMN(Hilfsblatt!AC29),FALSE))</f>
        <v>Frage wurde nicht beantwortet.</v>
      </c>
      <c r="E28" s="99" t="str">
        <f t="shared" si="0"/>
        <v>22.</v>
      </c>
      <c r="F28" s="99">
        <f>COUNTIF($E$4:E28,E28)</f>
        <v>1</v>
      </c>
      <c r="G28" s="209" t="str">
        <f>IFERROR(
VLOOKUP(E28,Hilfsblatt!$A$5:$AH$71,COLUMN(Hilfsblatt!AH29),FALSE),
"")</f>
        <v>3.1</v>
      </c>
      <c r="H28" s="99"/>
    </row>
    <row r="29" spans="1:8" ht="60">
      <c r="A29" s="111" t="str">
        <f>IFERROR(
   INDEX(Hilfsblatt!$A$5:$A$105,
         MATCH(ROW()-4,Hilfsblatt!$AG$5:$AG$105,0)
   ),
"")</f>
        <v>23.</v>
      </c>
      <c r="B29" s="113" t="str">
        <f>IF(A29="","",VLOOKUP(A29,Hilfsblatt!$A$5:$B$71,2,FALSE))</f>
        <v>Wie ermitteln Sie den Arbeitspunkt (bzw. den  vorauseilenden Arbeitspunkt) für Ihren Pool? *</v>
      </c>
      <c r="C29" s="114" t="str">
        <f t="array" ref="C29">INDEX(Hilfsblatt!$C$5:$AB$105,
       MATCH(E29,Hilfsblatt!$A$5:$A$105,0),
       F29)</f>
        <v/>
      </c>
      <c r="D29" s="112" t="str">
        <f>IF(A29="","",VLOOKUP(A29,Hilfsblatt!$A$5:$AC$71,COLUMN(Hilfsblatt!AC30),FALSE))</f>
        <v>Frage wurde nicht beantwortet.</v>
      </c>
      <c r="E29" s="99" t="str">
        <f t="shared" si="0"/>
        <v>23.</v>
      </c>
      <c r="F29" s="99">
        <f>COUNTIF($E$4:E29,E29)</f>
        <v>1</v>
      </c>
      <c r="G29" s="209" t="str">
        <f>IFERROR(
VLOOKUP(E29,Hilfsblatt!$A$5:$AH$71,COLUMN(Hilfsblatt!AH30),FALSE),
"")</f>
        <v>3.2</v>
      </c>
      <c r="H29" s="99"/>
    </row>
    <row r="30" spans="1:8" ht="75">
      <c r="A30" s="111" t="str">
        <f>IFERROR(
   INDEX(Hilfsblatt!$A$5:$A$105,
         MATCH(ROW()-4,Hilfsblatt!$AG$5:$AG$105,0)
   ),
"")</f>
        <v>24.</v>
      </c>
      <c r="B30" s="113" t="str">
        <f>IF(A30="","",VLOOKUP(A30,Hilfsblatt!$A$5:$B$71,2,FALSE))</f>
        <v>Wie ermitteln Sie das Arbeitsvermögen des Pools im Falle der arbeitsvermögenbegrenzten Anlagen? *</v>
      </c>
      <c r="C30" s="114" t="str">
        <f t="array" ref="C30">INDEX(Hilfsblatt!$C$5:$AB$105,
       MATCH(E30,Hilfsblatt!$A$5:$A$105,0),
       F30)</f>
        <v/>
      </c>
      <c r="D30" s="112" t="str">
        <f>IF(A30="","",VLOOKUP(A30,Hilfsblatt!$A$5:$AC$71,COLUMN(Hilfsblatt!AC31),FALSE))</f>
        <v>Frage wurde nicht beantwortet.</v>
      </c>
      <c r="E30" s="99" t="str">
        <f t="shared" si="0"/>
        <v>24.</v>
      </c>
      <c r="F30" s="99">
        <f>COUNTIF($E$4:E30,E30)</f>
        <v>1</v>
      </c>
      <c r="G30" s="209" t="str">
        <f>IFERROR(
VLOOKUP(E30,Hilfsblatt!$A$5:$AH$71,COLUMN(Hilfsblatt!AH31),FALSE),
"")</f>
        <v>3.2</v>
      </c>
      <c r="H30" s="99"/>
    </row>
    <row r="31" spans="1:8" ht="165">
      <c r="A31" s="111" t="str">
        <f>IFERROR(
   INDEX(Hilfsblatt!$A$5:$A$105,
         MATCH(ROW()-4,Hilfsblatt!$AG$5:$AG$105,0)
   ),
"")</f>
        <v>25.</v>
      </c>
      <c r="B31" s="113" t="str">
        <f>IF(A31="","",VLOOKUP(A31,Hilfsblatt!$A$5:$B$71,2,FALSE))</f>
        <v>Können Sie sicherstellen, dass während der Erbringung und eines gleichzeitig stattfindenden Arbeitspunktwechsels (z. B. bei Nachladegeschäften) dieser Wechsel keinen Einfluss auf die Erbringung hat und die bereitgestellte Regelleistung weiterhin innerhalb der zulässigen Toleranz bzw. des Akzeptanzkanals liegt? *</v>
      </c>
      <c r="C31" s="114" t="str">
        <f t="array" ref="C31">INDEX(Hilfsblatt!$C$5:$AB$105,
       MATCH(E31,Hilfsblatt!$A$5:$A$105,0),
       F31)</f>
        <v/>
      </c>
      <c r="D31" s="112" t="str">
        <f>IF(A31="","",VLOOKUP(A31,Hilfsblatt!$A$5:$AC$71,COLUMN(Hilfsblatt!AC32),FALSE))</f>
        <v>Frage wurde nicht beantwortet</v>
      </c>
      <c r="E31" s="99" t="str">
        <f t="shared" si="0"/>
        <v>25.</v>
      </c>
      <c r="F31" s="99">
        <f>COUNTIF($E$4:E31,E31)</f>
        <v>1</v>
      </c>
      <c r="G31" s="209" t="str">
        <f>IFERROR(
VLOOKUP(E31,Hilfsblatt!$A$5:$AH$71,COLUMN(Hilfsblatt!AH32),FALSE),
"")</f>
        <v>3.2</v>
      </c>
      <c r="H31" s="99"/>
    </row>
    <row r="32" spans="1:8" ht="60">
      <c r="A32" s="111" t="str">
        <f>IFERROR(
   INDEX(Hilfsblatt!$A$5:$A$105,
         MATCH(ROW()-4,Hilfsblatt!$AG$5:$AG$105,0)
   ),
"")</f>
        <v>26.</v>
      </c>
      <c r="B32" s="113" t="str">
        <f>IF(A32="","",VLOOKUP(A32,Hilfsblatt!$A$5:$B$71,2,FALSE))</f>
        <v>In welchem Zeitintervall werden die Informationen (z.B. Messwerte) aus den einzelnen Anlagen übertragen?  *</v>
      </c>
      <c r="C32" s="114" t="str">
        <f t="array" ref="C32">INDEX(Hilfsblatt!$C$5:$AB$105,
       MATCH(E32,Hilfsblatt!$A$5:$A$105,0),
       F32)</f>
        <v/>
      </c>
      <c r="D32" s="112" t="str">
        <f>IF(A32="","",VLOOKUP(A32,Hilfsblatt!$A$5:$AC$71,COLUMN(Hilfsblatt!AC33),FALSE))</f>
        <v>Frage wurde nicht beantwortet.</v>
      </c>
      <c r="E32" s="99" t="str">
        <f t="shared" si="0"/>
        <v>26.</v>
      </c>
      <c r="F32" s="99">
        <f>COUNTIF($E$4:E32,E32)</f>
        <v>1</v>
      </c>
      <c r="G32" s="209" t="str">
        <f>IFERROR(
VLOOKUP(E32,Hilfsblatt!$A$5:$AH$71,COLUMN(Hilfsblatt!AH33),FALSE),
"")</f>
        <v>3.3</v>
      </c>
      <c r="H32" s="99"/>
    </row>
    <row r="33" spans="1:8" ht="30">
      <c r="A33" s="111" t="str">
        <f>IFERROR(
   INDEX(Hilfsblatt!$A$5:$A$105,
         MATCH(ROW()-4,Hilfsblatt!$AG$5:$AG$105,0)
   ),
"")</f>
        <v>27.</v>
      </c>
      <c r="B33" s="113" t="str">
        <f>IF(A33="","",VLOOKUP(A33,Hilfsblatt!$A$5:$B$71,2,FALSE))</f>
        <v>Geben Sie die dazugehörige Zykluszeit in Sekunden an. *</v>
      </c>
      <c r="C33" s="114" t="str">
        <f t="array" ref="C33">INDEX(Hilfsblatt!$C$5:$AB$105,
       MATCH(E33,Hilfsblatt!$A$5:$A$105,0),
       F33)</f>
        <v>Ihre Antwort eingeben</v>
      </c>
      <c r="D33" s="112" t="str">
        <f>IF(A33="","",VLOOKUP(A33,Hilfsblatt!$A$5:$AC$71,COLUMN(Hilfsblatt!AC34),FALSE))</f>
        <v>Hinweis: Verzweigung zur vorherigen Frage</v>
      </c>
      <c r="E33" s="99" t="str">
        <f t="shared" si="0"/>
        <v>27.</v>
      </c>
      <c r="F33" s="99">
        <f>COUNTIF($E$4:E33,E33)</f>
        <v>1</v>
      </c>
      <c r="G33" s="209" t="str">
        <f>IFERROR(
VLOOKUP(E33,Hilfsblatt!$A$5:$AH$71,COLUMN(Hilfsblatt!AH34),FALSE),
"")</f>
        <v>3.3</v>
      </c>
      <c r="H33" s="99"/>
    </row>
    <row r="34" spans="1:8" ht="45">
      <c r="A34" s="111" t="str">
        <f>IFERROR(
   INDEX(Hilfsblatt!$A$5:$A$105,
         MATCH(ROW()-4,Hilfsblatt!$AG$5:$AG$105,0)
   ),
"")</f>
        <v>28.</v>
      </c>
      <c r="B34" s="113" t="str">
        <f>IF(A34="","",VLOOKUP(A34,Hilfsblatt!$A$5:$B$71,2,FALSE))</f>
        <v>Wie erfolgt die Aggregierung der TE-Leistungswerte zu den Pool-Daten?  *</v>
      </c>
      <c r="C34" s="114" t="str">
        <f t="array" ref="C34">INDEX(Hilfsblatt!$C$5:$AB$105,
       MATCH(E34,Hilfsblatt!$A$5:$A$105,0),
       F34)</f>
        <v/>
      </c>
      <c r="D34" s="112" t="str">
        <f>IF(A34="","",VLOOKUP(A34,Hilfsblatt!$A$5:$AC$71,COLUMN(Hilfsblatt!AC35),FALSE))</f>
        <v>Frage wurde nicht beantwortet</v>
      </c>
      <c r="E34" s="99" t="str">
        <f t="shared" si="0"/>
        <v>28.</v>
      </c>
      <c r="F34" s="99">
        <f>COUNTIF($E$4:E34,E34)</f>
        <v>1</v>
      </c>
      <c r="G34" s="209" t="str">
        <f>IFERROR(
VLOOKUP(E34,Hilfsblatt!$A$5:$AH$71,COLUMN(Hilfsblatt!AH35),FALSE),
"")</f>
        <v>3.3</v>
      </c>
      <c r="H34" s="99"/>
    </row>
    <row r="35" spans="1:8" ht="60">
      <c r="A35" s="111" t="str">
        <f>IFERROR(
   INDEX(Hilfsblatt!$A$5:$A$105,
         MATCH(ROW()-4,Hilfsblatt!$AG$5:$AG$105,0)
   ),
"")</f>
        <v>29.</v>
      </c>
      <c r="B35" s="113" t="str">
        <f>IF(A35="","",VLOOKUP(A35,Hilfsblatt!$A$5:$B$71,2,FALSE))</f>
        <v>Ist eine parallele Vermarktung (Multi‑Use) der Anlagen über verschiedene Regelreservearten vorgesehen? *</v>
      </c>
      <c r="C35" s="114" t="str">
        <f t="array" ref="C35">INDEX(Hilfsblatt!$C$5:$AB$105,
       MATCH(E35,Hilfsblatt!$A$5:$A$105,0),
       F35)</f>
        <v/>
      </c>
      <c r="D35" s="112" t="str">
        <f>IF(A35="","",VLOOKUP(A35,Hilfsblatt!$A$5:$AC$71,COLUMN(Hilfsblatt!AC36),FALSE))</f>
        <v>Frage wurde nicht beantwortet</v>
      </c>
      <c r="E35" s="99" t="str">
        <f t="shared" si="0"/>
        <v>29.</v>
      </c>
      <c r="F35" s="99">
        <f>COUNTIF($E$4:E35,E35)</f>
        <v>1</v>
      </c>
      <c r="G35" s="209" t="str">
        <f>IFERROR(
VLOOKUP(E35,Hilfsblatt!$A$5:$AH$71,COLUMN(Hilfsblatt!AH36),FALSE),
"")</f>
        <v>3.3</v>
      </c>
      <c r="H35" s="99"/>
    </row>
    <row r="36" spans="1:8" ht="60">
      <c r="A36" s="111" t="str">
        <f>IFERROR(
   INDEX(Hilfsblatt!$A$5:$A$105,
         MATCH(ROW()-4,Hilfsblatt!$AG$5:$AG$105,0)
   ),
"")</f>
        <v>30.</v>
      </c>
      <c r="B36" s="113" t="str">
        <f>IF(A36="","",VLOOKUP(A36,Hilfsblatt!$A$5:$B$71,2,FALSE))</f>
        <v>Wie erfolgt die Fehlerzuteilung im Fall einer parallelen Vermarktung verschiedener Regelreservearten? *</v>
      </c>
      <c r="C36" s="114" t="str">
        <f t="array" ref="C36">INDEX(Hilfsblatt!$C$5:$AB$105,
       MATCH(E36,Hilfsblatt!$A$5:$A$105,0),
       F36)</f>
        <v/>
      </c>
      <c r="D36" s="112" t="str">
        <f>IF(A36="","",VLOOKUP(A36,Hilfsblatt!$A$5:$AC$71,COLUMN(Hilfsblatt!AC37),FALSE))</f>
        <v>Hinweis: Verzweigung zur vorherigen Frage</v>
      </c>
      <c r="E36" s="99" t="str">
        <f t="shared" si="0"/>
        <v>30.</v>
      </c>
      <c r="F36" s="99">
        <f>COUNTIF($E$4:E36,E36)</f>
        <v>1</v>
      </c>
      <c r="G36" s="209" t="str">
        <f>IFERROR(
VLOOKUP(E36,Hilfsblatt!$A$5:$AH$71,COLUMN(Hilfsblatt!AH37),FALSE),
"")</f>
        <v>3.3</v>
      </c>
      <c r="H36" s="99"/>
    </row>
    <row r="37" spans="1:8" ht="60">
      <c r="A37" s="111" t="str">
        <f>IFERROR(
   INDEX(Hilfsblatt!$A$5:$A$105,
         MATCH(ROW()-4,Hilfsblatt!$AG$5:$AG$105,0)
   ),
"")</f>
        <v>31.</v>
      </c>
      <c r="B37" s="113" t="str">
        <f>IF(A37="","",VLOOKUP(A37,Hilfsblatt!$A$5:$B$71,2,FALSE))</f>
        <v>Wie wird die Archivierung der Online- sowie Offline- Datenpunkte in den eingesetzten Systemen umgesetzt? *</v>
      </c>
      <c r="C37" s="114" t="str">
        <f t="array" ref="C37">INDEX(Hilfsblatt!$C$5:$AB$105,
       MATCH(E37,Hilfsblatt!$A$5:$A$105,0),
       F37)</f>
        <v/>
      </c>
      <c r="D37" s="112" t="str">
        <f>IF(A37="","",VLOOKUP(A37,Hilfsblatt!$A$5:$AC$71,COLUMN(Hilfsblatt!AC38),FALSE))</f>
        <v>Frage wurde nicht beantwortet.</v>
      </c>
      <c r="E37" s="99" t="str">
        <f t="shared" si="0"/>
        <v>31.</v>
      </c>
      <c r="F37" s="99">
        <f>COUNTIF($E$4:E37,E37)</f>
        <v>1</v>
      </c>
      <c r="G37" s="209" t="str">
        <f>IFERROR(
VLOOKUP(E37,Hilfsblatt!$A$5:$AH$71,COLUMN(Hilfsblatt!AH38),FALSE),
"")</f>
        <v>3.3</v>
      </c>
      <c r="H37" s="99"/>
    </row>
    <row r="38" spans="1:8" ht="30">
      <c r="A38" s="111" t="str">
        <f>IFERROR(
   INDEX(Hilfsblatt!$A$5:$A$105,
         MATCH(ROW()-4,Hilfsblatt!$AG$5:$AG$105,0)
   ),
"")</f>
        <v>32.</v>
      </c>
      <c r="B38" s="113" t="str">
        <f>IF(A38="","",VLOOKUP(A38,Hilfsblatt!$A$5:$B$71,2,FALSE))</f>
        <v>Soll eine Vermarktung von FCR erfolgen? *</v>
      </c>
      <c r="C38" s="114" t="str">
        <f t="array" ref="C38">INDEX(Hilfsblatt!$C$5:$AB$105,
       MATCH(E38,Hilfsblatt!$A$5:$A$105,0),
       F38)</f>
        <v/>
      </c>
      <c r="D38" s="112" t="str">
        <f>IF(A38="","",VLOOKUP(A38,Hilfsblatt!$A$5:$AC$71,COLUMN(Hilfsblatt!AC39),FALSE))</f>
        <v>Frage wurde nicht beantwortet</v>
      </c>
      <c r="E38" s="99" t="str">
        <f t="shared" si="0"/>
        <v>32.</v>
      </c>
      <c r="F38" s="99">
        <f>COUNTIF($E$4:E38,E38)</f>
        <v>1</v>
      </c>
      <c r="G38" s="209" t="str">
        <f>IFERROR(
VLOOKUP(E38,Hilfsblatt!$A$5:$AH$71,COLUMN(Hilfsblatt!AH39),FALSE),
"")</f>
        <v>3.4</v>
      </c>
      <c r="H38" s="99"/>
    </row>
    <row r="39" spans="1:8" ht="45">
      <c r="A39" s="111" t="str">
        <f>IFERROR(
   INDEX(Hilfsblatt!$A$5:$A$105,
         MATCH(ROW()-4,Hilfsblatt!$AG$5:$AG$105,0)
   ),
"")</f>
        <v>33.</v>
      </c>
      <c r="B39" s="113" t="str">
        <f>IF(A39="","",VLOOKUP(A39,Hilfsblatt!$A$5:$B$71,2,FALSE))</f>
        <v>Wie häufig planen Sie die Vorhalteleistung im Falle von FCR auf die Anlagen zu verteilen?  *</v>
      </c>
      <c r="C39" s="114" t="str">
        <f t="array" ref="C39">INDEX(Hilfsblatt!$C$5:$AB$105,
       MATCH(E39,Hilfsblatt!$A$5:$A$105,0),
       F39)</f>
        <v/>
      </c>
      <c r="D39" s="112" t="str">
        <f>IF(A39="","",VLOOKUP(A39,Hilfsblatt!$A$5:$AC$71,COLUMN(Hilfsblatt!AC40),FALSE))</f>
        <v>Hinweis: Verzweigung zur vorherigen Frage</v>
      </c>
      <c r="E39" s="99" t="str">
        <f t="shared" si="0"/>
        <v>33.</v>
      </c>
      <c r="F39" s="99">
        <f>COUNTIF($E$4:E39,E39)</f>
        <v>1</v>
      </c>
      <c r="G39" s="209" t="str">
        <f>IFERROR(
VLOOKUP(E39,Hilfsblatt!$A$5:$AH$71,COLUMN(Hilfsblatt!AH40),FALSE),
"")</f>
        <v>3.4</v>
      </c>
      <c r="H39" s="99"/>
    </row>
    <row r="40" spans="1:8" ht="90">
      <c r="A40" s="111" t="str">
        <f>IFERROR(
   INDEX(Hilfsblatt!$A$5:$A$105,
         MATCH(ROW()-4,Hilfsblatt!$AG$5:$AG$105,0)
   ),
"")</f>
        <v>34.</v>
      </c>
      <c r="B40" s="113" t="str">
        <f>IF(A40="","",VLOOKUP(A40,Hilfsblatt!$A$5:$B$71,2,FALSE))</f>
        <v>Bitte bestätigen Sie, dass für alle Einheiten Ihres FCR‑Pools eine dezentrale Frequenzmessung gemäß den PQ‑Bedingungen (Kapitel 3.15) technisch implementiert ist. *</v>
      </c>
      <c r="C40" s="114" t="str">
        <f t="array" ref="C40">INDEX(Hilfsblatt!$C$5:$AB$105,
       MATCH(E40,Hilfsblatt!$A$5:$A$105,0),
       F40)</f>
        <v/>
      </c>
      <c r="D40" s="112" t="str">
        <f>IF(A40="","",VLOOKUP(A40,Hilfsblatt!$A$5:$AC$71,COLUMN(Hilfsblatt!AC41),FALSE))</f>
        <v>Hinweis: Verzweigung zur vorherigen Frage</v>
      </c>
      <c r="E40" s="99" t="str">
        <f t="shared" si="0"/>
        <v>34.</v>
      </c>
      <c r="F40" s="99">
        <f>COUNTIF($E$4:E40,E40)</f>
        <v>1</v>
      </c>
      <c r="G40" s="209" t="str">
        <f>IFERROR(
VLOOKUP(E40,Hilfsblatt!$A$5:$AH$71,COLUMN(Hilfsblatt!AH41),FALSE),
"")</f>
        <v>3.4</v>
      </c>
      <c r="H40" s="99"/>
    </row>
    <row r="41" spans="1:8" ht="30">
      <c r="A41" s="111" t="str">
        <f>IFERROR(
   INDEX(Hilfsblatt!$A$5:$A$105,
         MATCH(ROW()-4,Hilfsblatt!$AG$5:$AG$105,0)
   ),
"")</f>
        <v>35.</v>
      </c>
      <c r="B41" s="113" t="str">
        <f>IF(A41="","",VLOOKUP(A41,Hilfsblatt!$A$5:$B$71,2,FALSE))</f>
        <v>Soll FCR auch in Luxemburg vermarktet werden? *</v>
      </c>
      <c r="C41" s="114" t="str">
        <f t="array" ref="C41">INDEX(Hilfsblatt!$C$5:$AB$105,
       MATCH(E41,Hilfsblatt!$A$5:$A$105,0),
       F41)</f>
        <v/>
      </c>
      <c r="D41" s="112" t="str">
        <f>IF(A41="","",VLOOKUP(A41,Hilfsblatt!$A$5:$AC$71,COLUMN(Hilfsblatt!AC42),FALSE))</f>
        <v>Hinweis: Verzweigung zur vorherigen Frage</v>
      </c>
      <c r="E41" s="99" t="str">
        <f t="shared" si="0"/>
        <v>35.</v>
      </c>
      <c r="F41" s="99">
        <f>COUNTIF($E$4:E41,E41)</f>
        <v>1</v>
      </c>
      <c r="G41" s="209" t="str">
        <f>IFERROR(
VLOOKUP(E41,Hilfsblatt!$A$5:$AH$71,COLUMN(Hilfsblatt!AH42),FALSE),
"")</f>
        <v>3.4</v>
      </c>
      <c r="H41" s="99"/>
    </row>
    <row r="42" spans="1:8" ht="30">
      <c r="A42" s="111" t="str">
        <f>IFERROR(
   INDEX(Hilfsblatt!$A$5:$A$105,
         MATCH(ROW()-4,Hilfsblatt!$AG$5:$AG$105,0)
   ),
"")</f>
        <v>36.</v>
      </c>
      <c r="B42" s="113" t="str">
        <f>IF(A42="","",VLOOKUP(A42,Hilfsblatt!$A$5:$B$71,2,FALSE))</f>
        <v>Soll eine Vermarktung von aFRR erfolgen? *</v>
      </c>
      <c r="C42" s="114" t="str">
        <f t="array" ref="C42">INDEX(Hilfsblatt!$C$5:$AB$105,
       MATCH(E42,Hilfsblatt!$A$5:$A$105,0),
       F42)</f>
        <v/>
      </c>
      <c r="D42" s="112" t="str">
        <f>IF(A42="","",VLOOKUP(A42,Hilfsblatt!$A$5:$AC$71,COLUMN(Hilfsblatt!AC43),FALSE))</f>
        <v>Frage wurde nicht beantwortet</v>
      </c>
      <c r="E42" s="99" t="str">
        <f t="shared" si="0"/>
        <v>36.</v>
      </c>
      <c r="F42" s="99">
        <f>COUNTIF($E$4:E42,E42)</f>
        <v>1</v>
      </c>
      <c r="G42" s="209" t="str">
        <f>IFERROR(
VLOOKUP(E42,Hilfsblatt!$A$5:$AH$71,COLUMN(Hilfsblatt!AH43),FALSE),
"")</f>
        <v>3.5</v>
      </c>
      <c r="H42" s="99"/>
    </row>
    <row r="43" spans="1:8" ht="45">
      <c r="A43" s="111" t="str">
        <f>IFERROR(
   INDEX(Hilfsblatt!$A$5:$A$105,
         MATCH(ROW()-4,Hilfsblatt!$AG$5:$AG$105,0)
   ),
"")</f>
        <v>37.</v>
      </c>
      <c r="B43" s="113" t="str">
        <f>IF(A43="","",VLOOKUP(A43,Hilfsblatt!$A$5:$B$71,2,FALSE))</f>
        <v>Wie wird der Pool-Sollwert im Falle der aFRR  auf die einzelnen TEs verteilt? *</v>
      </c>
      <c r="C43" s="114" t="str">
        <f t="array" ref="C43">INDEX(Hilfsblatt!$C$5:$AB$105,
       MATCH(E43,Hilfsblatt!$A$5:$A$105,0),
       F43)</f>
        <v/>
      </c>
      <c r="D43" s="112" t="str">
        <f>IF(A43="","",VLOOKUP(A43,Hilfsblatt!$A$5:$AC$71,COLUMN(Hilfsblatt!AC44),FALSE))</f>
        <v>Hinweis: Verzweigung zur vorherigen Frage</v>
      </c>
      <c r="E43" s="99" t="str">
        <f t="shared" si="0"/>
        <v>37.</v>
      </c>
      <c r="F43" s="99">
        <f>COUNTIF($E$4:E43,E43)</f>
        <v>1</v>
      </c>
      <c r="G43" s="209" t="str">
        <f>IFERROR(
VLOOKUP(E43,Hilfsblatt!$A$5:$AH$71,COLUMN(Hilfsblatt!AH44),FALSE),
"")</f>
        <v>3.5</v>
      </c>
      <c r="H43" s="99"/>
    </row>
    <row r="44" spans="1:8" ht="105">
      <c r="A44" s="111" t="str">
        <f>IFERROR(
   INDEX(Hilfsblatt!$A$5:$A$105,
         MATCH(ROW()-4,Hilfsblatt!$AG$5:$AG$105,0)
   ),
"")</f>
        <v>38.</v>
      </c>
      <c r="B44" s="113" t="str">
        <f>IF(A44="","",VLOOKUP(A44,Hilfsblatt!$A$5:$B$71,2,FALSE))</f>
        <v>Können Sie sicherstellen, dass Ihr Leitsystem beim Empfang eines ungültigen oder nicht aktualisierten Sollwerts automatisch und unmittelbar ab Beginn der Störung auf einen Sollwert von 0 MW umschaltet? *</v>
      </c>
      <c r="C44" s="114" t="str">
        <f t="array" ref="C44">INDEX(Hilfsblatt!$C$5:$AB$105,
       MATCH(E44,Hilfsblatt!$A$5:$A$105,0),
       F44)</f>
        <v/>
      </c>
      <c r="D44" s="112" t="str">
        <f>IF(A44="","",VLOOKUP(A44,Hilfsblatt!$A$5:$AC$71,COLUMN(Hilfsblatt!AC45),FALSE))</f>
        <v>Hinweis: Verzweigung zur vorherigen Frage</v>
      </c>
      <c r="E44" s="99" t="str">
        <f t="shared" si="0"/>
        <v>38.</v>
      </c>
      <c r="F44" s="99">
        <f>COUNTIF($E$4:E44,E44)</f>
        <v>1</v>
      </c>
      <c r="G44" s="209" t="str">
        <f>IFERROR(
VLOOKUP(E44,Hilfsblatt!$A$5:$AH$71,COLUMN(Hilfsblatt!AH45),FALSE),
"")</f>
        <v>3.5</v>
      </c>
      <c r="H44" s="99"/>
    </row>
    <row r="45" spans="1:8" ht="30">
      <c r="A45" s="111" t="str">
        <f>IFERROR(
   INDEX(Hilfsblatt!$A$5:$A$105,
         MATCH(ROW()-4,Hilfsblatt!$AG$5:$AG$105,0)
   ),
"")</f>
        <v>39.</v>
      </c>
      <c r="B45" s="113" t="str">
        <f>IF(A45="","",VLOOKUP(A45,Hilfsblatt!$A$5:$B$71,2,FALSE))</f>
        <v>Soll aFRR auch in Luxemburg vermarktet werden? *</v>
      </c>
      <c r="C45" s="114" t="str">
        <f t="array" ref="C45">INDEX(Hilfsblatt!$C$5:$AB$105,
       MATCH(E45,Hilfsblatt!$A$5:$A$105,0),
       F45)</f>
        <v/>
      </c>
      <c r="D45" s="112" t="str">
        <f>IF(A45="","",VLOOKUP(A45,Hilfsblatt!$A$5:$AC$71,COLUMN(Hilfsblatt!AC46),FALSE))</f>
        <v>Hinweis: Verzweigung zur vorherigen Frage</v>
      </c>
      <c r="E45" s="99" t="str">
        <f t="shared" si="0"/>
        <v>39.</v>
      </c>
      <c r="F45" s="99">
        <f>COUNTIF($E$4:E45,E45)</f>
        <v>1</v>
      </c>
      <c r="G45" s="209" t="str">
        <f>IFERROR(
VLOOKUP(E45,Hilfsblatt!$A$5:$AH$71,COLUMN(Hilfsblatt!AH46),FALSE),
"")</f>
        <v>3.5</v>
      </c>
      <c r="H45" s="99"/>
    </row>
    <row r="46" spans="1:8" ht="30">
      <c r="A46" s="111" t="str">
        <f>IFERROR(
   INDEX(Hilfsblatt!$A$5:$A$105,
         MATCH(ROW()-4,Hilfsblatt!$AG$5:$AG$105,0)
   ),
"")</f>
        <v>40.</v>
      </c>
      <c r="B46" s="113" t="str">
        <f>IF(A46="","",VLOOKUP(A46,Hilfsblatt!$A$5:$B$71,2,FALSE))</f>
        <v>Soll eine Vermarktung von mFRR erfolgen? *</v>
      </c>
      <c r="C46" s="114" t="str">
        <f t="array" ref="C46">INDEX(Hilfsblatt!$C$5:$AB$105,
       MATCH(E46,Hilfsblatt!$A$5:$A$105,0),
       F46)</f>
        <v/>
      </c>
      <c r="D46" s="112" t="str">
        <f>IF(A46="","",VLOOKUP(A46,Hilfsblatt!$A$5:$AC$71,COLUMN(Hilfsblatt!AC47),FALSE))</f>
        <v>Frage wurde nicht beantwortet</v>
      </c>
      <c r="E46" s="99" t="str">
        <f t="shared" si="0"/>
        <v>40.</v>
      </c>
      <c r="F46" s="99">
        <f>COUNTIF($E$4:E46,E46)</f>
        <v>1</v>
      </c>
      <c r="G46" s="209" t="str">
        <f>IFERROR(
VLOOKUP(E46,Hilfsblatt!$A$5:$AH$71,COLUMN(Hilfsblatt!AH47),FALSE),
"")</f>
        <v>3.6</v>
      </c>
      <c r="H46" s="99"/>
    </row>
    <row r="47" spans="1:8" ht="45">
      <c r="A47" s="111" t="str">
        <f>IFERROR(
   INDEX(Hilfsblatt!$A$5:$A$105,
         MATCH(ROW()-4,Hilfsblatt!$AG$5:$AG$105,0)
   ),
"")</f>
        <v>41.</v>
      </c>
      <c r="B47" s="113" t="str">
        <f>IF(A47="","",VLOOKUP(A47,Hilfsblatt!$A$5:$B$71,2,FALSE))</f>
        <v>Wie wird der Pool-Sollwert im Falle der mFRR  auf die einzelnen TEs verteilt? *</v>
      </c>
      <c r="C47" s="114" t="str">
        <f t="array" ref="C47">INDEX(Hilfsblatt!$C$5:$AB$105,
       MATCH(E47,Hilfsblatt!$A$5:$A$105,0),
       F47)</f>
        <v/>
      </c>
      <c r="D47" s="112" t="str">
        <f>IF(A47="","",VLOOKUP(A47,Hilfsblatt!$A$5:$AC$71,COLUMN(Hilfsblatt!AC48),FALSE))</f>
        <v>Hinweis: Verzweigung zur vorherigen Frage</v>
      </c>
      <c r="E47" s="99" t="str">
        <f t="shared" si="0"/>
        <v>41.</v>
      </c>
      <c r="F47" s="99">
        <f>COUNTIF($E$4:E47,E47)</f>
        <v>1</v>
      </c>
      <c r="G47" s="209" t="str">
        <f>IFERROR(
VLOOKUP(E47,Hilfsblatt!$A$5:$AH$71,COLUMN(Hilfsblatt!AH48),FALSE),
"")</f>
        <v>3.6</v>
      </c>
      <c r="H47" s="99"/>
    </row>
    <row r="48" spans="1:8" ht="30">
      <c r="A48" s="111" t="str">
        <f>IFERROR(
   INDEX(Hilfsblatt!$A$5:$A$105,
         MATCH(ROW()-4,Hilfsblatt!$AG$5:$AG$105,0)
   ),
"")</f>
        <v>42.</v>
      </c>
      <c r="B48" s="113" t="str">
        <f>IF(A48="","",VLOOKUP(A48,Hilfsblatt!$A$5:$B$71,2,FALSE))</f>
        <v>Soll mFRR auch in Luxemburg vermarktet werden? *</v>
      </c>
      <c r="C48" s="114" t="str">
        <f t="array" ref="C48">INDEX(Hilfsblatt!$C$5:$AB$105,
       MATCH(E48,Hilfsblatt!$A$5:$A$105,0),
       F48)</f>
        <v/>
      </c>
      <c r="D48" s="112" t="str">
        <f>IF(A48="","",VLOOKUP(A48,Hilfsblatt!$A$5:$AC$71,COLUMN(Hilfsblatt!AC49),FALSE))</f>
        <v>Hinweis: Verzweigung zur vorherigen Frage</v>
      </c>
      <c r="E48" s="99" t="str">
        <f t="shared" si="0"/>
        <v>42.</v>
      </c>
      <c r="F48" s="99">
        <f>COUNTIF($E$4:E48,E48)</f>
        <v>1</v>
      </c>
      <c r="G48" s="209" t="str">
        <f>IFERROR(
VLOOKUP(E48,Hilfsblatt!$A$5:$AH$71,COLUMN(Hilfsblatt!AH49),FALSE),
"")</f>
        <v>3.6</v>
      </c>
      <c r="H48" s="99"/>
    </row>
    <row r="49" spans="1:8" ht="90">
      <c r="A49" s="111" t="str">
        <f>IFERROR(
   INDEX(Hilfsblatt!$A$5:$A$105,
         MATCH(ROW()-4,Hilfsblatt!$AG$5:$AG$105,0)
   ),
"")</f>
        <v>43.</v>
      </c>
      <c r="B49" s="113" t="str">
        <f>IF(A49="","",VLOOKUP(A49,Hilfsblatt!$A$5:$B$71,2,FALSE))</f>
        <v>Wie gewährleisten Sie die durchgehende Vorhaltung der bezuschlagten Leistung sowie die operative Steuerung und Überwachung der Regelreserveerbringung? *</v>
      </c>
      <c r="C49" s="114" t="str">
        <f t="array" ref="C49">INDEX(Hilfsblatt!$C$5:$AB$105,
       MATCH(E49,Hilfsblatt!$A$5:$A$105,0),
       F49)</f>
        <v/>
      </c>
      <c r="D49" s="112" t="str">
        <f>IF(A49="","",VLOOKUP(A49,Hilfsblatt!$A$5:$AC$71,COLUMN(Hilfsblatt!AC50),FALSE))</f>
        <v>Frage wurde nicht beantwortet.</v>
      </c>
      <c r="E49" s="99" t="str">
        <f t="shared" si="0"/>
        <v>43.</v>
      </c>
      <c r="F49" s="99">
        <f>COUNTIF($E$4:E49,E49)</f>
        <v>1</v>
      </c>
      <c r="G49" s="209" t="str">
        <f>IFERROR(
VLOOKUP(E49,Hilfsblatt!$A$5:$AH$71,COLUMN(Hilfsblatt!AH50),FALSE),
"")</f>
        <v>4.</v>
      </c>
      <c r="H49" s="99"/>
    </row>
    <row r="50" spans="1:8" ht="75">
      <c r="A50" s="111" t="str">
        <f>IFERROR(
   INDEX(Hilfsblatt!$A$5:$A$105,
         MATCH(ROW()-4,Hilfsblatt!$AG$5:$AG$105,0)
   ),
"")</f>
        <v>44.</v>
      </c>
      <c r="B50" s="113" t="str">
        <f>IF(A50="","",VLOOKUP(A50,Hilfsblatt!$A$5:$B$71,2,FALSE))</f>
        <v>Welche automatischen Alarme und Auslösemechanismen werden in Ihren Systemen implementiert, um eine unverzügliche Erkennung von Störungen sicherzustellen? *</v>
      </c>
      <c r="C50" s="114" t="str">
        <f t="array" ref="C50">INDEX(Hilfsblatt!$C$5:$AB$105,
       MATCH(E50,Hilfsblatt!$A$5:$A$105,0),
       F50)</f>
        <v/>
      </c>
      <c r="D50" s="112" t="str">
        <f>IF(A50="","",VLOOKUP(A50,Hilfsblatt!$A$5:$AC$71,COLUMN(Hilfsblatt!AC51),FALSE))</f>
        <v>Frage wurde nicht beantwortet.</v>
      </c>
      <c r="E50" s="99" t="str">
        <f t="shared" si="0"/>
        <v>44.</v>
      </c>
      <c r="F50" s="99">
        <f>COUNTIF($E$4:E50,E50)</f>
        <v>1</v>
      </c>
      <c r="G50" s="209" t="str">
        <f>IFERROR(
VLOOKUP(E50,Hilfsblatt!$A$5:$AH$71,COLUMN(Hilfsblatt!AH51),FALSE),
"")</f>
        <v>4.</v>
      </c>
      <c r="H50" s="99"/>
    </row>
    <row r="51" spans="1:8" ht="60">
      <c r="A51" s="111" t="str">
        <f>IFERROR(
   INDEX(Hilfsblatt!$A$5:$A$105,
         MATCH(ROW()-4,Hilfsblatt!$AG$5:$AG$105,0)
   ),
"")</f>
        <v>45.</v>
      </c>
      <c r="B51" s="113" t="str">
        <f>IF(A51="","",VLOOKUP(A51,Hilfsblatt!$A$5:$B$71,2,FALSE))</f>
        <v>Welche anderen präventiven und korrektiven Maßnahmen und Instrumente setzen Sie zur Störungsvermeidung ein? *</v>
      </c>
      <c r="C51" s="114" t="str">
        <f t="array" ref="C51">INDEX(Hilfsblatt!$C$5:$AB$105,
       MATCH(E51,Hilfsblatt!$A$5:$A$105,0),
       F51)</f>
        <v/>
      </c>
      <c r="D51" s="112" t="str">
        <f>IF(A51="","",VLOOKUP(A51,Hilfsblatt!$A$5:$AC$71,COLUMN(Hilfsblatt!AC52),FALSE))</f>
        <v>Frage wurde nicht beantwortet.</v>
      </c>
      <c r="E51" s="99" t="str">
        <f t="shared" si="0"/>
        <v>45.</v>
      </c>
      <c r="F51" s="99">
        <f>COUNTIF($E$4:E51,E51)</f>
        <v>1</v>
      </c>
      <c r="G51" s="209" t="str">
        <f>IFERROR(
VLOOKUP(E51,Hilfsblatt!$A$5:$AH$71,COLUMN(Hilfsblatt!AH52),FALSE),
"")</f>
        <v>4.</v>
      </c>
      <c r="H51" s="99"/>
    </row>
    <row r="52" spans="1:8" ht="60">
      <c r="A52" s="111" t="str">
        <f>IFERROR(
   INDEX(Hilfsblatt!$A$5:$A$105,
         MATCH(ROW()-4,Hilfsblatt!$AG$5:$AG$105,0)
   ),
"")</f>
        <v>46.</v>
      </c>
      <c r="B52" s="113" t="str">
        <f>IF(A52="","",VLOOKUP(A52,Hilfsblatt!$A$5:$B$71,2,FALSE))</f>
        <v>Beschreiben Sie welche Arten von Störungen an Poolsteuerung und TE/RE/RG in Ihrem Leitsystem erfasst werden? *</v>
      </c>
      <c r="C52" s="114" t="str">
        <f t="array" ref="C52">INDEX(Hilfsblatt!$C$5:$AB$105,
       MATCH(E52,Hilfsblatt!$A$5:$A$105,0),
       F52)</f>
        <v/>
      </c>
      <c r="D52" s="112" t="str">
        <f>IF(A52="","",VLOOKUP(A52,Hilfsblatt!$A$5:$AC$71,COLUMN(Hilfsblatt!AC53),FALSE))</f>
        <v>Frage wurde nicht beantwortet.</v>
      </c>
      <c r="E52" s="99" t="str">
        <f t="shared" si="0"/>
        <v>46.</v>
      </c>
      <c r="F52" s="99">
        <f>COUNTIF($E$4:E52,E52)</f>
        <v>1</v>
      </c>
      <c r="G52" s="209" t="str">
        <f>IFERROR(
VLOOKUP(E52,Hilfsblatt!$A$5:$AH$71,COLUMN(Hilfsblatt!AH53),FALSE),
"")</f>
        <v>4.</v>
      </c>
      <c r="H52" s="99"/>
    </row>
    <row r="53" spans="1:8" ht="45">
      <c r="A53" s="111" t="str">
        <f>IFERROR(
   INDEX(Hilfsblatt!$A$5:$A$105,
         MATCH(ROW()-4,Hilfsblatt!$AG$5:$AG$105,0)
   ),
"")</f>
        <v>47.</v>
      </c>
      <c r="B53" s="113" t="str">
        <f>IF(A53="","",VLOOKUP(A53,Hilfsblatt!$A$5:$B$71,2,FALSE))</f>
        <v>Wie ist die Besicherung für den Störungsfall bei Ihnen organisiert? *</v>
      </c>
      <c r="C53" s="114" t="str">
        <f t="array" ref="C53">INDEX(Hilfsblatt!$C$5:$AB$105,
       MATCH(E53,Hilfsblatt!$A$5:$A$105,0),
       F53)</f>
        <v/>
      </c>
      <c r="D53" s="112" t="str">
        <f>IF(A53="","",VLOOKUP(A53,Hilfsblatt!$A$5:$AC$71,COLUMN(Hilfsblatt!AC54),FALSE))</f>
        <v/>
      </c>
      <c r="E53" s="99" t="str">
        <f t="shared" si="0"/>
        <v>47.</v>
      </c>
      <c r="F53" s="99">
        <f>COUNTIF($E$4:E53,E53)</f>
        <v>1</v>
      </c>
      <c r="G53" s="209" t="str">
        <f>IFERROR(
VLOOKUP(E53,Hilfsblatt!$A$5:$AH$71,COLUMN(Hilfsblatt!AH54),FALSE),
"")</f>
        <v>5.1</v>
      </c>
      <c r="H53" s="99"/>
    </row>
    <row r="54" spans="1:8" ht="30">
      <c r="A54" s="111" t="str">
        <f>IFERROR(
   INDEX(Hilfsblatt!$A$5:$A$105,
         MATCH(ROW()-4,Hilfsblatt!$AG$5:$AG$105,0)
   ),
"")</f>
        <v>47.1</v>
      </c>
      <c r="B54" s="113" t="str">
        <f>IF(A54="","",VLOOKUP(A54,Hilfsblatt!$A$5:$B$71,2,FALSE))</f>
        <v>FCR</v>
      </c>
      <c r="C54" s="114" t="str">
        <f t="array" ref="C54">INDEX(Hilfsblatt!$C$5:$AB$105,
       MATCH(E54,Hilfsblatt!$A$5:$A$105,0),
       F54)</f>
        <v/>
      </c>
      <c r="D54" s="112" t="str">
        <f>IF(A54="","",VLOOKUP(A54,Hilfsblatt!$A$5:$AC$71,COLUMN(Hilfsblatt!AC55),FALSE))</f>
        <v>Frage wurde nicht beantwortet.</v>
      </c>
      <c r="E54" s="99" t="str">
        <f t="shared" si="0"/>
        <v>47.1</v>
      </c>
      <c r="F54" s="99">
        <f>COUNTIF($E$4:E54,E54)</f>
        <v>1</v>
      </c>
      <c r="G54" s="209" t="str">
        <f>IFERROR(
VLOOKUP(E54,Hilfsblatt!$A$5:$AH$71,COLUMN(Hilfsblatt!AH55),FALSE),
"")</f>
        <v>5.1</v>
      </c>
      <c r="H54" s="99"/>
    </row>
    <row r="55" spans="1:8" ht="30">
      <c r="A55" s="111" t="str">
        <f>IFERROR(
   INDEX(Hilfsblatt!$A$5:$A$105,
         MATCH(ROW()-4,Hilfsblatt!$AG$5:$AG$105,0)
   ),
"")</f>
        <v>47.2</v>
      </c>
      <c r="B55" s="113" t="str">
        <f>IF(A55="","",VLOOKUP(A55,Hilfsblatt!$A$5:$B$71,2,FALSE))</f>
        <v>aFRR</v>
      </c>
      <c r="C55" s="114" t="str">
        <f t="array" ref="C55">INDEX(Hilfsblatt!$C$5:$AB$105,
       MATCH(E55,Hilfsblatt!$A$5:$A$105,0),
       F55)</f>
        <v/>
      </c>
      <c r="D55" s="112" t="str">
        <f>IF(A55="","",VLOOKUP(A55,Hilfsblatt!$A$5:$AC$71,COLUMN(Hilfsblatt!AC56),FALSE))</f>
        <v>Frage wurde nicht beantwortet.</v>
      </c>
      <c r="E55" s="99" t="str">
        <f t="shared" si="0"/>
        <v>47.2</v>
      </c>
      <c r="F55" s="99">
        <f>COUNTIF($E$4:E55,E55)</f>
        <v>1</v>
      </c>
      <c r="G55" s="209" t="str">
        <f>IFERROR(
VLOOKUP(E55,Hilfsblatt!$A$5:$AH$71,COLUMN(Hilfsblatt!AH56),FALSE),
"")</f>
        <v>5.1</v>
      </c>
      <c r="H55" s="99"/>
    </row>
    <row r="56" spans="1:8" ht="30">
      <c r="A56" s="111" t="str">
        <f>IFERROR(
   INDEX(Hilfsblatt!$A$5:$A$105,
         MATCH(ROW()-4,Hilfsblatt!$AG$5:$AG$105,0)
   ),
"")</f>
        <v>47.3</v>
      </c>
      <c r="B56" s="113" t="str">
        <f>IF(A56="","",VLOOKUP(A56,Hilfsblatt!$A$5:$B$71,2,FALSE))</f>
        <v>mFRR</v>
      </c>
      <c r="C56" s="114" t="str">
        <f t="array" ref="C56">INDEX(Hilfsblatt!$C$5:$AB$105,
       MATCH(E56,Hilfsblatt!$A$5:$A$105,0),
       F56)</f>
        <v/>
      </c>
      <c r="D56" s="112" t="str">
        <f>IF(A56="","",VLOOKUP(A56,Hilfsblatt!$A$5:$AC$71,COLUMN(Hilfsblatt!AC57),FALSE))</f>
        <v>Frage wurde nicht beantwortet.</v>
      </c>
      <c r="E56" s="99" t="str">
        <f t="shared" si="0"/>
        <v>47.3</v>
      </c>
      <c r="F56" s="99">
        <f>COUNTIF($E$4:E56,E56)</f>
        <v>1</v>
      </c>
      <c r="G56" s="209" t="str">
        <f>IFERROR(
VLOOKUP(E56,Hilfsblatt!$A$5:$AH$71,COLUMN(Hilfsblatt!AH57),FALSE),
"")</f>
        <v>5.1</v>
      </c>
      <c r="H56" s="99"/>
    </row>
    <row r="57" spans="1:8" ht="30">
      <c r="A57" s="111" t="str">
        <f>IFERROR(
   INDEX(Hilfsblatt!$A$5:$A$105,
         MATCH(ROW()-4,Hilfsblatt!$AG$5:$AG$105,0)
   ),
"")</f>
        <v>48.</v>
      </c>
      <c r="B57" s="113" t="str">
        <f>IF(A57="","",VLOOKUP(A57,Hilfsblatt!$A$5:$B$71,2,FALSE))</f>
        <v>Für welche Szenarien ist die Besicherung vorgesehen? *</v>
      </c>
      <c r="C57" s="114" t="str">
        <f t="array" ref="C57">INDEX(Hilfsblatt!$C$5:$AB$105,
       MATCH(E57,Hilfsblatt!$A$5:$A$105,0),
       F57)</f>
        <v/>
      </c>
      <c r="D57" s="112" t="str">
        <f>IF(A57="","",VLOOKUP(A57,Hilfsblatt!$A$5:$AC$71,COLUMN(Hilfsblatt!AC58),FALSE))</f>
        <v>Frage wurde nicht beantwortet.</v>
      </c>
      <c r="E57" s="99" t="str">
        <f t="shared" si="0"/>
        <v>48.</v>
      </c>
      <c r="F57" s="99">
        <f>COUNTIF($E$4:E57,E57)</f>
        <v>1</v>
      </c>
      <c r="G57" s="209" t="str">
        <f>IFERROR(
VLOOKUP(E57,Hilfsblatt!$A$5:$AH$71,COLUMN(Hilfsblatt!AH58),FALSE),
"")</f>
        <v>5.1</v>
      </c>
      <c r="H57" s="99"/>
    </row>
    <row r="58" spans="1:8" ht="60">
      <c r="A58" s="111" t="str">
        <f>IFERROR(
   INDEX(Hilfsblatt!$A$5:$A$105,
         MATCH(ROW()-4,Hilfsblatt!$AG$5:$AG$105,0)
   ),
"")</f>
        <v>49.</v>
      </c>
      <c r="B58" s="113" t="str">
        <f>IF(A58="","",VLOOKUP(A58,Hilfsblatt!$A$5:$B$71,2,FALSE))</f>
        <v>Wie bestimmen Sie die Höhe der erforderlichen Besicherungsleistung für Ihren Pool? *</v>
      </c>
      <c r="C58" s="114" t="str">
        <f t="array" ref="C58">INDEX(Hilfsblatt!$C$5:$AB$105,
       MATCH(E58,Hilfsblatt!$A$5:$A$105,0),
       F58)</f>
        <v/>
      </c>
      <c r="D58" s="112" t="str">
        <f>IF(A58="","",VLOOKUP(A58,Hilfsblatt!$A$5:$AC$71,COLUMN(Hilfsblatt!AC59),FALSE))</f>
        <v>Frage wurde nicht beantwortet</v>
      </c>
      <c r="E58" s="99" t="str">
        <f t="shared" si="0"/>
        <v>49.</v>
      </c>
      <c r="F58" s="99">
        <f>COUNTIF($E$4:E58,E58)</f>
        <v>1</v>
      </c>
      <c r="G58" s="209" t="str">
        <f>IFERROR(
VLOOKUP(E58,Hilfsblatt!$A$5:$AH$71,COLUMN(Hilfsblatt!AH59),FALSE),
"")</f>
        <v>5.1</v>
      </c>
      <c r="H58" s="99"/>
    </row>
    <row r="59" spans="1:8" ht="60">
      <c r="A59" s="111" t="str">
        <f>IFERROR(
   INDEX(Hilfsblatt!$A$5:$A$105,
         MATCH(ROW()-4,Hilfsblatt!$AG$5:$AG$105,0)
   ),
"")</f>
        <v>50.</v>
      </c>
      <c r="B59" s="113" t="str">
        <f>IF(A59="","",VLOOKUP(A59,Hilfsblatt!$A$5:$B$71,2,FALSE))</f>
        <v>Es wird eine Sicherheitsmarge von XX % eingeplant, um die vermarktbare Leistung zu bestimmen.  *</v>
      </c>
      <c r="C59" s="114" t="str">
        <f t="array" ref="C59">INDEX(Hilfsblatt!$C$5:$AB$105,
       MATCH(E59,Hilfsblatt!$A$5:$A$105,0),
       F59)</f>
        <v>Ihre Antwort eingeben</v>
      </c>
      <c r="D59" s="112" t="str">
        <f>IF(A59="","",VLOOKUP(A59,Hilfsblatt!$A$5:$AC$71,COLUMN(Hilfsblatt!AC60),FALSE))</f>
        <v>Hinweis: Verzweigung zur vorherigen Frage</v>
      </c>
      <c r="E59" s="99" t="str">
        <f t="shared" si="0"/>
        <v>50.</v>
      </c>
      <c r="F59" s="99">
        <f>COUNTIF($E$4:E59,E59)</f>
        <v>1</v>
      </c>
      <c r="G59" s="209" t="str">
        <f>IFERROR(
VLOOKUP(E59,Hilfsblatt!$A$5:$AH$71,COLUMN(Hilfsblatt!AH60),FALSE),
"")</f>
        <v>5.1</v>
      </c>
      <c r="H59" s="99"/>
    </row>
    <row r="60" spans="1:8" ht="45">
      <c r="A60" s="111" t="str">
        <f>IFERROR(
   INDEX(Hilfsblatt!$A$5:$A$105,
         MATCH(ROW()-4,Hilfsblatt!$AG$5:$AG$105,0)
   ),
"")</f>
        <v>51.</v>
      </c>
      <c r="B60" s="113" t="str">
        <f>IF(A60="","",VLOOKUP(A60,Hilfsblatt!$A$5:$B$71,2,FALSE))</f>
        <v>Wie erfolgt die Substitution der fehlenden Leistung im Störungsfall? *</v>
      </c>
      <c r="C60" s="114" t="str">
        <f t="array" ref="C60">INDEX(Hilfsblatt!$C$5:$AB$105,
       MATCH(E60,Hilfsblatt!$A$5:$A$105,0),
       F60)</f>
        <v/>
      </c>
      <c r="D60" s="112" t="str">
        <f>IF(A60="","",VLOOKUP(A60,Hilfsblatt!$A$5:$AC$71,COLUMN(Hilfsblatt!AC61),FALSE))</f>
        <v>Frage wurde nicht beantwortet.</v>
      </c>
      <c r="E60" s="99" t="str">
        <f t="shared" si="0"/>
        <v>51.</v>
      </c>
      <c r="F60" s="99">
        <f>COUNTIF($E$4:E60,E60)</f>
        <v>1</v>
      </c>
      <c r="G60" s="209" t="str">
        <f>IFERROR(
VLOOKUP(E60,Hilfsblatt!$A$5:$AH$71,COLUMN(Hilfsblatt!AH61),FALSE),
"")</f>
        <v>5.1</v>
      </c>
      <c r="H60" s="99"/>
    </row>
    <row r="61" spans="1:8" ht="45">
      <c r="A61" s="111" t="str">
        <f>IFERROR(
   INDEX(Hilfsblatt!$A$5:$A$105,
         MATCH(ROW()-4,Hilfsblatt!$AG$5:$AG$105,0)
   ),
"")</f>
        <v>52.</v>
      </c>
      <c r="B61" s="113" t="str">
        <f>IF(A61="","",VLOOKUP(A61,Hilfsblatt!$A$5:$B$71,2,FALSE))</f>
        <v>In welcher Zeit erfolgt die Substitution der fehlenden Leistung im Störungsfall? *</v>
      </c>
      <c r="C61" s="114" t="str">
        <f t="array" ref="C61">INDEX(Hilfsblatt!$C$5:$AB$105,
       MATCH(E61,Hilfsblatt!$A$5:$A$105,0),
       F61)</f>
        <v/>
      </c>
      <c r="D61" s="112" t="str">
        <f>IF(A61="","",VLOOKUP(A61,Hilfsblatt!$A$5:$AC$71,COLUMN(Hilfsblatt!AC62),FALSE))</f>
        <v>Frage wurde nicht beantwortet.</v>
      </c>
      <c r="E61" s="99" t="str">
        <f t="shared" si="0"/>
        <v>52.</v>
      </c>
      <c r="F61" s="99">
        <f>COUNTIF($E$4:E61,E61)</f>
        <v>1</v>
      </c>
      <c r="G61" s="209" t="str">
        <f>IFERROR(
VLOOKUP(E61,Hilfsblatt!$A$5:$AH$71,COLUMN(Hilfsblatt!AH62),FALSE),
"")</f>
        <v>5.1</v>
      </c>
      <c r="H61" s="99"/>
    </row>
    <row r="62" spans="1:8" ht="75">
      <c r="A62" s="111" t="str">
        <f>IFERROR(
   INDEX(Hilfsblatt!$A$5:$A$105,
         MATCH(ROW()-4,Hilfsblatt!$AG$5:$AG$105,0)
   ),
"")</f>
        <v>53.</v>
      </c>
      <c r="B62" s="113" t="str">
        <f>IF(A62="","",VLOOKUP(A62,Hilfsblatt!$A$5:$B$71,2,FALSE))</f>
        <v>Welche Maßnahmen und Prozesse kommen in Ihrem Unternehmen zur Anwendung, wenn nach der GCT im RAM der Ausfall einer oder mehrerer Anlagen eintritt?  *</v>
      </c>
      <c r="C62" s="114" t="str">
        <f t="array" ref="C62">INDEX(Hilfsblatt!$C$5:$AB$105,
       MATCH(E62,Hilfsblatt!$A$5:$A$105,0),
       F62)</f>
        <v/>
      </c>
      <c r="D62" s="112" t="str">
        <f>IF(A62="","",VLOOKUP(A62,Hilfsblatt!$A$5:$AC$71,COLUMN(Hilfsblatt!AC63),FALSE))</f>
        <v>Frage wurde nicht beantwortet.</v>
      </c>
      <c r="E62" s="99" t="str">
        <f t="shared" si="0"/>
        <v>53.</v>
      </c>
      <c r="F62" s="99">
        <f>COUNTIF($E$4:E62,E62)</f>
        <v>1</v>
      </c>
      <c r="G62" s="209" t="str">
        <f>IFERROR(
VLOOKUP(E62,Hilfsblatt!$A$5:$AH$71,COLUMN(Hilfsblatt!AH63),FALSE),
"")</f>
        <v>5.2</v>
      </c>
      <c r="H62" s="99"/>
    </row>
    <row r="63" spans="1:8" ht="105">
      <c r="A63" s="111" t="str">
        <f>IFERROR(
   INDEX(Hilfsblatt!$A$5:$A$105,
         MATCH(ROW()-4,Hilfsblatt!$AG$5:$AG$105,0)
   ),
"")</f>
        <v>54.</v>
      </c>
      <c r="B63" s="113" t="str">
        <f>IF(A63="","",VLOOKUP(A63,Hilfsblatt!$A$5:$B$71,2,FALSE))</f>
        <v>Sollte die Störung einer TE/RE/RG erkannt werden, dann muss diese entsprechend aus der Poolaggregation ausgeschlossen und nicht oder reduziert in den Summenwerten des Pools berücksichtigt werden. *</v>
      </c>
      <c r="C63" s="114" t="str">
        <f t="array" ref="C63">INDEX(Hilfsblatt!$C$5:$AB$105,
       MATCH(E63,Hilfsblatt!$A$5:$A$105,0),
       F63)</f>
        <v/>
      </c>
      <c r="D63" s="112" t="str">
        <f>IF(A63="","",VLOOKUP(A63,Hilfsblatt!$A$5:$AC$71,COLUMN(Hilfsblatt!AC64),FALSE))</f>
        <v>Frage wurde nicht beantwortet</v>
      </c>
      <c r="E63" s="99" t="str">
        <f t="shared" si="0"/>
        <v>54.</v>
      </c>
      <c r="F63" s="99">
        <f>COUNTIF($E$4:E63,E63)</f>
        <v>1</v>
      </c>
      <c r="G63" s="209" t="str">
        <f>IFERROR(
VLOOKUP(E63,Hilfsblatt!$A$5:$AH$71,COLUMN(Hilfsblatt!AH64),FALSE),
"")</f>
        <v>5.2</v>
      </c>
      <c r="H63" s="99"/>
    </row>
    <row r="64" spans="1:8" ht="45">
      <c r="A64" s="111" t="str">
        <f>IFERROR(
   INDEX(Hilfsblatt!$A$5:$A$105,
         MATCH(ROW()-4,Hilfsblatt!$AG$5:$AG$105,0)
   ),
"")</f>
        <v>55.</v>
      </c>
      <c r="B64" s="113" t="str">
        <f>IF(A64="","",VLOOKUP(A64,Hilfsblatt!$A$5:$B$71,2,FALSE))</f>
        <v>Welche Maßnahmen und Instrumente setzen Sie ein, um erkannte Störungen zu beheben? *</v>
      </c>
      <c r="C64" s="114" t="str">
        <f t="array" ref="C64">INDEX(Hilfsblatt!$C$5:$AB$105,
       MATCH(E64,Hilfsblatt!$A$5:$A$105,0),
       F64)</f>
        <v/>
      </c>
      <c r="D64" s="112" t="str">
        <f>IF(A64="","",VLOOKUP(A64,Hilfsblatt!$A$5:$AC$71,COLUMN(Hilfsblatt!AC65),FALSE))</f>
        <v>Frage wurde nicht beantwortet.</v>
      </c>
      <c r="E64" s="99" t="str">
        <f t="shared" si="0"/>
        <v>55.</v>
      </c>
      <c r="F64" s="99">
        <f>COUNTIF($E$4:E64,E64)</f>
        <v>1</v>
      </c>
      <c r="G64" s="209" t="str">
        <f>IFERROR(
VLOOKUP(E64,Hilfsblatt!$A$5:$AH$71,COLUMN(Hilfsblatt!AH65),FALSE),
"")</f>
        <v>5.2</v>
      </c>
      <c r="H64" s="99"/>
    </row>
    <row r="65" spans="1:8" ht="75">
      <c r="A65" s="111" t="str">
        <f>IFERROR(
   INDEX(Hilfsblatt!$A$5:$A$105,
         MATCH(ROW()-4,Hilfsblatt!$AG$5:$AG$105,0)
   ),
"")</f>
        <v>56.</v>
      </c>
      <c r="B65" s="113" t="str">
        <f>IF(A65="","",VLOOKUP(A65,Hilfsblatt!$A$5:$B$71,2,FALSE))</f>
        <v>Nach welchen Kriterien entscheiden Sie, ob eine entstörte Anlage wieder in den Pool aufgenommen und erneut zur Vermarktung zugelassen wird? *</v>
      </c>
      <c r="C65" s="114" t="str">
        <f t="array" ref="C65">INDEX(Hilfsblatt!$C$5:$AB$105,
       MATCH(E65,Hilfsblatt!$A$5:$A$105,0),
       F65)</f>
        <v/>
      </c>
      <c r="D65" s="112" t="str">
        <f>IF(A65="","",VLOOKUP(A65,Hilfsblatt!$A$5:$AC$71,COLUMN(Hilfsblatt!AC66),FALSE))</f>
        <v>Frage wurde nicht beantwortet.</v>
      </c>
      <c r="E65" s="99" t="str">
        <f t="shared" si="0"/>
        <v>56.</v>
      </c>
      <c r="F65" s="99">
        <f>COUNTIF($E$4:E65,E65)</f>
        <v>1</v>
      </c>
      <c r="G65" s="209" t="str">
        <f>IFERROR(
VLOOKUP(E65,Hilfsblatt!$A$5:$AH$71,COLUMN(Hilfsblatt!AH66),FALSE),
"")</f>
        <v>5.2</v>
      </c>
      <c r="H65" s="99"/>
    </row>
    <row r="66" spans="1:8" ht="45">
      <c r="A66" s="111" t="str">
        <f>IFERROR(
   INDEX(Hilfsblatt!$A$5:$A$105,
         MATCH(ROW()-4,Hilfsblatt!$AG$5:$AG$105,0)
   ),
"")</f>
        <v>57.</v>
      </c>
      <c r="B66" s="113" t="str">
        <f>IF(A66="","",VLOOKUP(A66,Hilfsblatt!$A$5:$B$71,2,FALSE))</f>
        <v>Bitte geben Sie im zutreffenden Fall den Wert für XX in Minuten an.  *</v>
      </c>
      <c r="C66" s="114" t="str">
        <f t="array" ref="C66">INDEX(Hilfsblatt!$C$5:$AB$105,
       MATCH(E66,Hilfsblatt!$A$5:$A$105,0),
       F66)</f>
        <v>Ihre Antwort eingeben</v>
      </c>
      <c r="D66" s="112" t="str">
        <f>IF(A66="","",VLOOKUP(A66,Hilfsblatt!$A$5:$AC$71,COLUMN(Hilfsblatt!AC67),FALSE))</f>
        <v>Hinweis: Verzweigung zur vorherigen Frage</v>
      </c>
      <c r="E66" s="99" t="str">
        <f t="shared" si="0"/>
        <v>57.</v>
      </c>
      <c r="F66" s="99">
        <f>COUNTIF($E$4:E66,E66)</f>
        <v>1</v>
      </c>
      <c r="G66" s="209" t="str">
        <f>IFERROR(
VLOOKUP(E66,Hilfsblatt!$A$5:$AH$71,COLUMN(Hilfsblatt!AH67),FALSE),
"")</f>
        <v>5.2</v>
      </c>
      <c r="H66" s="99"/>
    </row>
    <row r="67" spans="1:8" ht="45">
      <c r="A67" s="111" t="str">
        <f>IFERROR(
   INDEX(Hilfsblatt!$A$5:$A$105,
         MATCH(ROW()-4,Hilfsblatt!$AG$5:$AG$105,0)
   ),
"")</f>
        <v>58.</v>
      </c>
      <c r="B67" s="113" t="str">
        <f>IF(A67="","",VLOOKUP(A67,Hilfsblatt!$A$5:$B$71,2,FALSE))</f>
        <v>Bitte geben Sie im zutreffenden Fall den Wert für YY in Minuten an.  *</v>
      </c>
      <c r="C67" s="114" t="str">
        <f t="array" ref="C67">INDEX(Hilfsblatt!$C$5:$AB$105,
       MATCH(E67,Hilfsblatt!$A$5:$A$105,0),
       F67)</f>
        <v>Ihre Antwort eingeben</v>
      </c>
      <c r="D67" s="112" t="str">
        <f>IF(A67="","",VLOOKUP(A67,Hilfsblatt!$A$5:$AC$71,COLUMN(Hilfsblatt!AC68),FALSE))</f>
        <v>Hinweis: Verzweigung zur vorherigen Frage</v>
      </c>
      <c r="E67" s="99" t="str">
        <f t="shared" si="0"/>
        <v>58.</v>
      </c>
      <c r="F67" s="99">
        <f>COUNTIF($E$4:E67,E67)</f>
        <v>1</v>
      </c>
      <c r="G67" s="209" t="str">
        <f>IFERROR(
VLOOKUP(E67,Hilfsblatt!$A$5:$AH$71,COLUMN(Hilfsblatt!AH68),FALSE),
"")</f>
        <v>5.2</v>
      </c>
      <c r="H67" s="99"/>
    </row>
    <row r="68" spans="1:8" ht="45">
      <c r="A68" s="111" t="str">
        <f>IFERROR(
   INDEX(Hilfsblatt!$A$5:$A$105,
         MATCH(ROW()-4,Hilfsblatt!$AG$5:$AG$105,0)
   ),
"")</f>
        <v>59.</v>
      </c>
      <c r="B68" s="113" t="str">
        <f>IF(A68="","",VLOOKUP(A68,Hilfsblatt!$A$5:$B$71,2,FALSE))</f>
        <v>Bitte geben Sie im zutreffenden Fall den Wert für ZZ in Minuten an.  *</v>
      </c>
      <c r="C68" s="114" t="str">
        <f t="array" ref="C68">INDEX(Hilfsblatt!$C$5:$AB$105,
       MATCH(E68,Hilfsblatt!$A$5:$A$105,0),
       F68)</f>
        <v>Ihre Antwort eingeben</v>
      </c>
      <c r="D68" s="112" t="str">
        <f>IF(A68="","",VLOOKUP(A68,Hilfsblatt!$A$5:$AC$71,COLUMN(Hilfsblatt!AC69),FALSE))</f>
        <v>Hinweis: Verzweigung zur vorherigen Frage</v>
      </c>
      <c r="E68" s="99" t="str">
        <f t="shared" si="0"/>
        <v>59.</v>
      </c>
      <c r="F68" s="99">
        <f>COUNTIF($E$4:E68,E68)</f>
        <v>1</v>
      </c>
      <c r="G68" s="209" t="str">
        <f>IFERROR(
VLOOKUP(E68,Hilfsblatt!$A$5:$AH$71,COLUMN(Hilfsblatt!AH69),FALSE),
"")</f>
        <v>5.2</v>
      </c>
      <c r="H68" s="99"/>
    </row>
    <row r="69" spans="1:8" ht="105">
      <c r="A69" s="111" t="str">
        <f>IFERROR(
   INDEX(Hilfsblatt!$A$5:$A$105,
         MATCH(ROW()-4,Hilfsblatt!$AG$5:$AG$105,0)
   ),
"")</f>
        <v>60.</v>
      </c>
      <c r="B69" s="113" t="str">
        <f>IF(A69="","",VLOOKUP(A69,Hilfsblatt!$A$5:$B$71,2,FALSE))</f>
        <v>Hinweis: Für den Fall, dass dieser Fragebogen Ihr Konzept nicht vollständig abbildet, steht Ihnen ein separates Upload Blatt in der Arbeitsmappe zu Verfügung. Hier können ergänzende Dokumente, Grafiken etc. eingebettet werden.</v>
      </c>
      <c r="C69" s="114" t="str">
        <f t="array" ref="C69">INDEX(Hilfsblatt!$C$5:$AB$105,
       MATCH(E69,Hilfsblatt!$A$5:$A$105,0),
       F69)</f>
        <v>Hinweis: Für den Fall, dass dieser Fragebogen Ihr Konzept nicht vollständig abbildet, steht Ihnen ein separates Upload Blatt in der Arbeitsmappe zu Verfügung. Hier können ergänzende Dokumente, Grafiken etc. eingebettet werden.</v>
      </c>
      <c r="D69" s="112" t="str">
        <f>IF(A69="","",VLOOKUP(A69,Hilfsblatt!$A$5:$AC$71,COLUMN(Hilfsblatt!AC70),FALSE))</f>
        <v/>
      </c>
      <c r="E69" s="99" t="str">
        <f t="shared" ref="E69:E132" si="1">IF(A69&lt;&gt;"",A69,E68)</f>
        <v>60.</v>
      </c>
      <c r="F69" s="99">
        <f>COUNTIF($E$4:E69,E69)</f>
        <v>1</v>
      </c>
      <c r="G69" s="209" t="str">
        <f>IFERROR(
VLOOKUP(E69,Hilfsblatt!$A$5:$AH$71,COLUMN(Hilfsblatt!AH70),FALSE),
"")</f>
        <v>6.</v>
      </c>
      <c r="H69" s="99"/>
    </row>
    <row r="70" spans="1:8" ht="165">
      <c r="A70" s="111" t="str">
        <f>IFERROR(
   INDEX(Hilfsblatt!$A$5:$A$105,
         MATCH(ROW()-4,Hilfsblatt!$AG$5:$AG$105,0)
   ),
"")</f>
        <v>61.</v>
      </c>
      <c r="B70" s="113" t="str">
        <f>IF(A70="","",VLOOKUP(A70,Hilfsblatt!$A$5:$B$71,2,FALSE))</f>
        <v>Ich versichere, dass sämtliche von mir gemachten Angaben vollständig und wahrheitsgemäß sind. Ich bin mir bewusst, dass unrichtige oder unvollständige Angaben straf- und zivilrechtliche Konsequenzen nach sich ziehen können. Etwaige Unklarheiten habe ich umgehend meinem Übertragungsnetzbetreiber gemeldet. *</v>
      </c>
      <c r="C70" s="114" t="str">
        <f t="array" ref="C70">INDEX(Hilfsblatt!$C$5:$AB$105,
       MATCH(E70,Hilfsblatt!$A$5:$A$105,0),
       F70)</f>
        <v/>
      </c>
      <c r="D70" s="112" t="str">
        <f>IF(A70="","",VLOOKUP(A70,Hilfsblatt!$A$5:$AC$71,COLUMN(Hilfsblatt!AC71),FALSE))</f>
        <v>Frage wurde nicht beantwortet</v>
      </c>
      <c r="E70" s="99" t="str">
        <f t="shared" si="1"/>
        <v>61.</v>
      </c>
      <c r="F70" s="99">
        <f>COUNTIF($E$4:E70,E70)</f>
        <v>1</v>
      </c>
      <c r="G70" s="209" t="str">
        <f>IFERROR(
VLOOKUP(E70,Hilfsblatt!$A$5:$AH$71,COLUMN(Hilfsblatt!AH71),FALSE),
"")</f>
        <v>6.</v>
      </c>
      <c r="H70" s="99"/>
    </row>
    <row r="71" spans="1:8">
      <c r="A71" s="111" t="str">
        <f>IFERROR(
   INDEX(Hilfsblatt!$A$5:$A$105,
         MATCH(ROW()-4,Hilfsblatt!$AG$5:$AG$105,0)
   ),
"")</f>
        <v/>
      </c>
      <c r="B71" s="113" t="str">
        <f>IF(A71="","",VLOOKUP(A71,Hilfsblatt!$A$5:$B$71,2,FALSE))</f>
        <v/>
      </c>
      <c r="C71" s="114" t="str">
        <f t="array" ref="C71">INDEX(Hilfsblatt!$C$5:$AB$105,
       MATCH(E71,Hilfsblatt!$A$5:$A$105,0),
       F71)</f>
        <v/>
      </c>
      <c r="D71" s="112" t="str">
        <f>IF(A71="","",VLOOKUP(A71,Hilfsblatt!$A$5:$AC$71,COLUMN(Hilfsblatt!AC72),FALSE))</f>
        <v/>
      </c>
      <c r="E71" s="99" t="str">
        <f t="shared" si="1"/>
        <v>61.</v>
      </c>
      <c r="F71" s="99">
        <f>COUNTIF($E$4:E71,E71)</f>
        <v>2</v>
      </c>
      <c r="G71" s="209" t="str">
        <f>IFERROR(
VLOOKUP(E71,Hilfsblatt!$A$5:$AH$71,COLUMN(Hilfsblatt!AH72),FALSE),
"")</f>
        <v>6.</v>
      </c>
      <c r="H71" s="99"/>
    </row>
    <row r="72" spans="1:8">
      <c r="A72" s="111" t="str">
        <f>IFERROR(
   INDEX(Hilfsblatt!$A$5:$A$105,
         MATCH(ROW()-4,Hilfsblatt!$AG$5:$AG$105,0)
   ),
"")</f>
        <v/>
      </c>
      <c r="B72" s="113" t="str">
        <f>IF(A72="","",VLOOKUP(A72,Hilfsblatt!$A$5:$B$71,2,FALSE))</f>
        <v/>
      </c>
      <c r="C72" s="114" t="str">
        <f t="array" ref="C72">INDEX(Hilfsblatt!$C$5:$AB$105,
       MATCH(E72,Hilfsblatt!$A$5:$A$105,0),
       F72)</f>
        <v/>
      </c>
      <c r="D72" s="112" t="str">
        <f>IF(A72="","",VLOOKUP(A72,Hilfsblatt!$A$5:$AC$71,COLUMN(Hilfsblatt!AC73),FALSE))</f>
        <v/>
      </c>
      <c r="E72" s="99" t="str">
        <f t="shared" si="1"/>
        <v>61.</v>
      </c>
      <c r="F72" s="99">
        <f>COUNTIF($E$4:E72,E72)</f>
        <v>3</v>
      </c>
      <c r="G72" s="209" t="str">
        <f>IFERROR(
VLOOKUP(E72,Hilfsblatt!$A$5:$AH$71,COLUMN(Hilfsblatt!AH73),FALSE),
"")</f>
        <v>6.</v>
      </c>
      <c r="H72" s="99"/>
    </row>
    <row r="73" spans="1:8">
      <c r="A73" s="111" t="str">
        <f>IFERROR(
   INDEX(Hilfsblatt!$A$5:$A$105,
         MATCH(ROW()-4,Hilfsblatt!$AG$5:$AG$105,0)
   ),
"")</f>
        <v/>
      </c>
      <c r="B73" s="113" t="str">
        <f>IF(A73="","",VLOOKUP(A73,Hilfsblatt!$A$5:$B$71,2,FALSE))</f>
        <v/>
      </c>
      <c r="C73" s="114" t="str">
        <f t="array" ref="C73">INDEX(Hilfsblatt!$C$5:$AB$105,
       MATCH(E73,Hilfsblatt!$A$5:$A$105,0),
       F73)</f>
        <v/>
      </c>
      <c r="D73" s="112" t="str">
        <f>IF(A73="","",VLOOKUP(A73,Hilfsblatt!$A$5:$AC$71,COLUMN(Hilfsblatt!AC74),FALSE))</f>
        <v/>
      </c>
      <c r="E73" s="99" t="str">
        <f t="shared" si="1"/>
        <v>61.</v>
      </c>
      <c r="F73" s="99">
        <f>COUNTIF($E$4:E73,E73)</f>
        <v>4</v>
      </c>
      <c r="G73" s="209" t="str">
        <f>IFERROR(
VLOOKUP(E73,Hilfsblatt!$A$5:$AH$71,COLUMN(Hilfsblatt!AH74),FALSE),
"")</f>
        <v>6.</v>
      </c>
      <c r="H73" s="99"/>
    </row>
    <row r="74" spans="1:8">
      <c r="A74" s="111" t="str">
        <f>IFERROR(
   INDEX(Hilfsblatt!$A$5:$A$105,
         MATCH(ROW()-4,Hilfsblatt!$AG$5:$AG$105,0)
   ),
"")</f>
        <v/>
      </c>
      <c r="B74" s="113" t="str">
        <f>IF(A74="","",VLOOKUP(A74,Hilfsblatt!$A$5:$B$71,2,FALSE))</f>
        <v/>
      </c>
      <c r="C74" s="114" t="str">
        <f t="array" ref="C74">INDEX(Hilfsblatt!$C$5:$AB$105,
       MATCH(E74,Hilfsblatt!$A$5:$A$105,0),
       F74)</f>
        <v/>
      </c>
      <c r="D74" s="112" t="str">
        <f>IF(A74="","",VLOOKUP(A74,Hilfsblatt!$A$5:$AC$71,COLUMN(Hilfsblatt!AC75),FALSE))</f>
        <v/>
      </c>
      <c r="E74" s="99" t="str">
        <f t="shared" si="1"/>
        <v>61.</v>
      </c>
      <c r="F74" s="99">
        <f>COUNTIF($E$4:E74,E74)</f>
        <v>5</v>
      </c>
      <c r="G74" s="209" t="str">
        <f>IFERROR(
VLOOKUP(E74,Hilfsblatt!$A$5:$AH$71,COLUMN(Hilfsblatt!AH75),FALSE),
"")</f>
        <v>6.</v>
      </c>
      <c r="H74" s="99"/>
    </row>
    <row r="75" spans="1:8">
      <c r="A75" s="111" t="str">
        <f>IFERROR(
   INDEX(Hilfsblatt!$A$5:$A$105,
         MATCH(ROW()-4,Hilfsblatt!$AG$5:$AG$105,0)
   ),
"")</f>
        <v/>
      </c>
      <c r="B75" s="113" t="str">
        <f>IF(A75="","",VLOOKUP(A75,Hilfsblatt!$A$5:$B$71,2,FALSE))</f>
        <v/>
      </c>
      <c r="C75" s="114" t="str">
        <f t="array" ref="C75">INDEX(Hilfsblatt!$C$5:$AB$105,
       MATCH(E75,Hilfsblatt!$A$5:$A$105,0),
       F75)</f>
        <v/>
      </c>
      <c r="D75" s="112" t="str">
        <f>IF(A75="","",VLOOKUP(A75,Hilfsblatt!$A$5:$AC$71,COLUMN(Hilfsblatt!AC76),FALSE))</f>
        <v/>
      </c>
      <c r="E75" s="99" t="str">
        <f t="shared" si="1"/>
        <v>61.</v>
      </c>
      <c r="F75" s="99">
        <f>COUNTIF($E$4:E75,E75)</f>
        <v>6</v>
      </c>
      <c r="G75" s="209" t="str">
        <f>IFERROR(
VLOOKUP(E75,Hilfsblatt!$A$5:$AH$71,COLUMN(Hilfsblatt!AH76),FALSE),
"")</f>
        <v>6.</v>
      </c>
      <c r="H75" s="99"/>
    </row>
    <row r="76" spans="1:8">
      <c r="A76" s="111" t="str">
        <f>IFERROR(
   INDEX(Hilfsblatt!$A$5:$A$105,
         MATCH(ROW()-4,Hilfsblatt!$AG$5:$AG$105,0)
   ),
"")</f>
        <v/>
      </c>
      <c r="B76" s="113" t="str">
        <f>IF(A76="","",VLOOKUP(A76,Hilfsblatt!$A$5:$B$71,2,FALSE))</f>
        <v/>
      </c>
      <c r="C76" s="114" t="str">
        <f t="array" ref="C76">INDEX(Hilfsblatt!$C$5:$AB$105,
       MATCH(E76,Hilfsblatt!$A$5:$A$105,0),
       F76)</f>
        <v/>
      </c>
      <c r="D76" s="112" t="str">
        <f>IF(A76="","",VLOOKUP(A76,Hilfsblatt!$A$5:$AC$71,COLUMN(Hilfsblatt!AC77),FALSE))</f>
        <v/>
      </c>
      <c r="E76" s="99" t="str">
        <f t="shared" si="1"/>
        <v>61.</v>
      </c>
      <c r="F76" s="99">
        <f>COUNTIF($E$4:E76,E76)</f>
        <v>7</v>
      </c>
      <c r="G76" s="209" t="str">
        <f>IFERROR(
VLOOKUP(E76,Hilfsblatt!$A$5:$AH$71,COLUMN(Hilfsblatt!AH77),FALSE),
"")</f>
        <v>6.</v>
      </c>
      <c r="H76" s="99"/>
    </row>
    <row r="77" spans="1:8">
      <c r="A77" s="111" t="str">
        <f>IFERROR(
   INDEX(Hilfsblatt!$A$5:$A$105,
         MATCH(ROW()-4,Hilfsblatt!$AG$5:$AG$105,0)
   ),
"")</f>
        <v/>
      </c>
      <c r="B77" s="113" t="str">
        <f>IF(A77="","",VLOOKUP(A77,Hilfsblatt!$A$5:$B$71,2,FALSE))</f>
        <v/>
      </c>
      <c r="C77" s="114" t="str">
        <f t="array" ref="C77">INDEX(Hilfsblatt!$C$5:$AB$105,
       MATCH(E77,Hilfsblatt!$A$5:$A$105,0),
       F77)</f>
        <v/>
      </c>
      <c r="D77" s="112" t="str">
        <f>IF(A77="","",VLOOKUP(A77,Hilfsblatt!$A$5:$AC$71,COLUMN(Hilfsblatt!AC78),FALSE))</f>
        <v/>
      </c>
      <c r="E77" s="99" t="str">
        <f t="shared" si="1"/>
        <v>61.</v>
      </c>
      <c r="F77" s="99">
        <f>COUNTIF($E$4:E77,E77)</f>
        <v>8</v>
      </c>
      <c r="G77" s="209" t="str">
        <f>IFERROR(
VLOOKUP(E77,Hilfsblatt!$A$5:$AH$71,COLUMN(Hilfsblatt!AH78),FALSE),
"")</f>
        <v>6.</v>
      </c>
      <c r="H77" s="99"/>
    </row>
    <row r="78" spans="1:8">
      <c r="A78" s="111" t="str">
        <f>IFERROR(
   INDEX(Hilfsblatt!$A$5:$A$105,
         MATCH(ROW()-4,Hilfsblatt!$AG$5:$AG$105,0)
   ),
"")</f>
        <v/>
      </c>
      <c r="B78" s="113" t="str">
        <f>IF(A78="","",VLOOKUP(A78,Hilfsblatt!$A$5:$B$71,2,FALSE))</f>
        <v/>
      </c>
      <c r="C78" s="114" t="str">
        <f t="array" ref="C78">INDEX(Hilfsblatt!$C$5:$AB$105,
       MATCH(E78,Hilfsblatt!$A$5:$A$105,0),
       F78)</f>
        <v/>
      </c>
      <c r="D78" s="112" t="str">
        <f>IF(A78="","",VLOOKUP(A78,Hilfsblatt!$A$5:$AC$71,COLUMN(Hilfsblatt!AC79),FALSE))</f>
        <v/>
      </c>
      <c r="E78" s="99" t="str">
        <f t="shared" si="1"/>
        <v>61.</v>
      </c>
      <c r="F78" s="99">
        <f>COUNTIF($E$4:E78,E78)</f>
        <v>9</v>
      </c>
      <c r="G78" s="209" t="str">
        <f>IFERROR(
VLOOKUP(E78,Hilfsblatt!$A$5:$AH$71,COLUMN(Hilfsblatt!AH79),FALSE),
"")</f>
        <v>6.</v>
      </c>
      <c r="H78" s="99"/>
    </row>
    <row r="79" spans="1:8">
      <c r="A79" s="111" t="str">
        <f>IFERROR(
   INDEX(Hilfsblatt!$A$5:$A$105,
         MATCH(ROW()-4,Hilfsblatt!$AG$5:$AG$105,0)
   ),
"")</f>
        <v/>
      </c>
      <c r="B79" s="113" t="str">
        <f>IF(A79="","",VLOOKUP(A79,Hilfsblatt!$A$5:$B$71,2,FALSE))</f>
        <v/>
      </c>
      <c r="C79" s="114" t="str">
        <f t="array" ref="C79">INDEX(Hilfsblatt!$C$5:$AB$105,
       MATCH(E79,Hilfsblatt!$A$5:$A$105,0),
       F79)</f>
        <v/>
      </c>
      <c r="D79" s="112" t="str">
        <f>IF(A79="","",VLOOKUP(A79,Hilfsblatt!$A$5:$AC$71,COLUMN(Hilfsblatt!AC80),FALSE))</f>
        <v/>
      </c>
      <c r="E79" s="99" t="str">
        <f t="shared" si="1"/>
        <v>61.</v>
      </c>
      <c r="F79" s="99">
        <f>COUNTIF($E$4:E79,E79)</f>
        <v>10</v>
      </c>
      <c r="G79" s="209" t="str">
        <f>IFERROR(
VLOOKUP(E79,Hilfsblatt!$A$5:$AH$71,COLUMN(Hilfsblatt!AH80),FALSE),
"")</f>
        <v>6.</v>
      </c>
      <c r="H79" s="99"/>
    </row>
    <row r="80" spans="1:8">
      <c r="A80" s="111" t="str">
        <f>IFERROR(
   INDEX(Hilfsblatt!$A$5:$A$105,
         MATCH(ROW()-4,Hilfsblatt!$AG$5:$AG$105,0)
   ),
"")</f>
        <v/>
      </c>
      <c r="B80" s="113" t="str">
        <f>IF(A80="","",VLOOKUP(A80,Hilfsblatt!$A$5:$B$71,2,FALSE))</f>
        <v/>
      </c>
      <c r="C80" s="114" t="str">
        <f t="array" ref="C80">INDEX(Hilfsblatt!$C$5:$AB$105,
       MATCH(E80,Hilfsblatt!$A$5:$A$105,0),
       F80)</f>
        <v/>
      </c>
      <c r="D80" s="112" t="str">
        <f>IF(A80="","",VLOOKUP(A80,Hilfsblatt!$A$5:$AC$71,COLUMN(Hilfsblatt!AC81),FALSE))</f>
        <v/>
      </c>
      <c r="E80" s="99" t="str">
        <f t="shared" si="1"/>
        <v>61.</v>
      </c>
      <c r="F80" s="99">
        <f>COUNTIF($E$4:E80,E80)</f>
        <v>11</v>
      </c>
      <c r="G80" s="209" t="str">
        <f>IFERROR(
VLOOKUP(E80,Hilfsblatt!$A$5:$AH$71,COLUMN(Hilfsblatt!AH81),FALSE),
"")</f>
        <v>6.</v>
      </c>
      <c r="H80" s="99"/>
    </row>
    <row r="81" spans="1:8">
      <c r="A81" s="111" t="str">
        <f>IFERROR(
   INDEX(Hilfsblatt!$A$5:$A$105,
         MATCH(ROW()-4,Hilfsblatt!$AG$5:$AG$105,0)
   ),
"")</f>
        <v/>
      </c>
      <c r="B81" s="113" t="str">
        <f>IF(A81="","",VLOOKUP(A81,Hilfsblatt!$A$5:$B$71,2,FALSE))</f>
        <v/>
      </c>
      <c r="C81" s="114" t="str">
        <f t="array" ref="C81">INDEX(Hilfsblatt!$C$5:$AB$105,
       MATCH(E81,Hilfsblatt!$A$5:$A$105,0),
       F81)</f>
        <v/>
      </c>
      <c r="D81" s="112" t="str">
        <f>IF(A81="","",VLOOKUP(A81,Hilfsblatt!$A$5:$AC$71,COLUMN(Hilfsblatt!AC82),FALSE))</f>
        <v/>
      </c>
      <c r="E81" s="99" t="str">
        <f t="shared" si="1"/>
        <v>61.</v>
      </c>
      <c r="F81" s="99">
        <f>COUNTIF($E$4:E81,E81)</f>
        <v>12</v>
      </c>
      <c r="G81" s="209" t="str">
        <f>IFERROR(
VLOOKUP(E81,Hilfsblatt!$A$5:$AH$71,COLUMN(Hilfsblatt!AH82),FALSE),
"")</f>
        <v>6.</v>
      </c>
      <c r="H81" s="99"/>
    </row>
    <row r="82" spans="1:8">
      <c r="A82" s="111" t="str">
        <f>IFERROR(
   INDEX(Hilfsblatt!$A$5:$A$105,
         MATCH(ROW()-4,Hilfsblatt!$AG$5:$AG$105,0)
   ),
"")</f>
        <v/>
      </c>
      <c r="B82" s="113" t="str">
        <f>IF(A82="","",VLOOKUP(A82,Hilfsblatt!$A$5:$B$71,2,FALSE))</f>
        <v/>
      </c>
      <c r="C82" s="114" t="str">
        <f t="array" ref="C82">INDEX(Hilfsblatt!$C$5:$AB$105,
       MATCH(E82,Hilfsblatt!$A$5:$A$105,0),
       F82)</f>
        <v/>
      </c>
      <c r="D82" s="112" t="str">
        <f>IF(A82="","",VLOOKUP(A82,Hilfsblatt!$A$5:$AC$71,COLUMN(Hilfsblatt!AC83),FALSE))</f>
        <v/>
      </c>
      <c r="E82" s="99" t="str">
        <f t="shared" si="1"/>
        <v>61.</v>
      </c>
      <c r="F82" s="99">
        <f>COUNTIF($E$4:E82,E82)</f>
        <v>13</v>
      </c>
      <c r="G82" s="209" t="str">
        <f>IFERROR(
VLOOKUP(E82,Hilfsblatt!$A$5:$AH$71,COLUMN(Hilfsblatt!AH83),FALSE),
"")</f>
        <v>6.</v>
      </c>
      <c r="H82" s="99"/>
    </row>
    <row r="83" spans="1:8">
      <c r="A83" s="111" t="str">
        <f>IFERROR(
   INDEX(Hilfsblatt!$A$5:$A$105,
         MATCH(ROW()-4,Hilfsblatt!$AG$5:$AG$105,0)
   ),
"")</f>
        <v/>
      </c>
      <c r="B83" s="113" t="str">
        <f>IF(A83="","",VLOOKUP(A83,Hilfsblatt!$A$5:$B$71,2,FALSE))</f>
        <v/>
      </c>
      <c r="C83" s="114" t="str">
        <f t="array" ref="C83">INDEX(Hilfsblatt!$C$5:$AB$105,
       MATCH(E83,Hilfsblatt!$A$5:$A$105,0),
       F83)</f>
        <v/>
      </c>
      <c r="D83" s="112" t="str">
        <f>IF(A83="","",VLOOKUP(A83,Hilfsblatt!$A$5:$AC$71,COLUMN(Hilfsblatt!AC84),FALSE))</f>
        <v/>
      </c>
      <c r="E83" s="99" t="str">
        <f t="shared" si="1"/>
        <v>61.</v>
      </c>
      <c r="F83" s="99">
        <f>COUNTIF($E$4:E83,E83)</f>
        <v>14</v>
      </c>
      <c r="G83" s="209" t="str">
        <f>IFERROR(
VLOOKUP(E83,Hilfsblatt!$A$5:$AH$71,COLUMN(Hilfsblatt!AH84),FALSE),
"")</f>
        <v>6.</v>
      </c>
      <c r="H83" s="99"/>
    </row>
    <row r="84" spans="1:8">
      <c r="A84" s="111" t="str">
        <f>IFERROR(
   INDEX(Hilfsblatt!$A$5:$A$105,
         MATCH(ROW()-4,Hilfsblatt!$AG$5:$AG$105,0)
   ),
"")</f>
        <v/>
      </c>
      <c r="B84" s="113" t="str">
        <f>IF(A84="","",VLOOKUP(A84,Hilfsblatt!$A$5:$B$71,2,FALSE))</f>
        <v/>
      </c>
      <c r="C84" s="114" t="str">
        <f t="array" ref="C84">INDEX(Hilfsblatt!$C$5:$AB$105,
       MATCH(E84,Hilfsblatt!$A$5:$A$105,0),
       F84)</f>
        <v/>
      </c>
      <c r="D84" s="112" t="str">
        <f>IF(A84="","",VLOOKUP(A84,Hilfsblatt!$A$5:$AC$71,COLUMN(Hilfsblatt!AC85),FALSE))</f>
        <v/>
      </c>
      <c r="E84" s="99" t="str">
        <f t="shared" si="1"/>
        <v>61.</v>
      </c>
      <c r="F84" s="99">
        <f>COUNTIF($E$4:E84,E84)</f>
        <v>15</v>
      </c>
      <c r="G84" s="209" t="str">
        <f>IFERROR(
VLOOKUP(E84,Hilfsblatt!$A$5:$AH$71,COLUMN(Hilfsblatt!AH85),FALSE),
"")</f>
        <v>6.</v>
      </c>
      <c r="H84" s="99"/>
    </row>
    <row r="85" spans="1:8">
      <c r="A85" s="111" t="str">
        <f>IFERROR(
   INDEX(Hilfsblatt!$A$5:$A$105,
         MATCH(ROW()-4,Hilfsblatt!$AG$5:$AG$105,0)
   ),
"")</f>
        <v/>
      </c>
      <c r="B85" s="113" t="str">
        <f>IF(A85="","",VLOOKUP(A85,Hilfsblatt!$A$5:$B$71,2,FALSE))</f>
        <v/>
      </c>
      <c r="C85" s="114" t="str">
        <f t="array" ref="C85">INDEX(Hilfsblatt!$C$5:$AB$105,
       MATCH(E85,Hilfsblatt!$A$5:$A$105,0),
       F85)</f>
        <v/>
      </c>
      <c r="D85" s="112" t="str">
        <f>IF(A85="","",VLOOKUP(A85,Hilfsblatt!$A$5:$AC$71,COLUMN(Hilfsblatt!AC86),FALSE))</f>
        <v/>
      </c>
      <c r="E85" s="99" t="str">
        <f t="shared" si="1"/>
        <v>61.</v>
      </c>
      <c r="F85" s="99">
        <f>COUNTIF($E$4:E85,E85)</f>
        <v>16</v>
      </c>
      <c r="G85" s="209" t="str">
        <f>IFERROR(
VLOOKUP(E85,Hilfsblatt!$A$5:$AH$71,COLUMN(Hilfsblatt!AH86),FALSE),
"")</f>
        <v>6.</v>
      </c>
      <c r="H85" s="99"/>
    </row>
    <row r="86" spans="1:8">
      <c r="A86" s="111" t="str">
        <f>IFERROR(
   INDEX(Hilfsblatt!$A$5:$A$105,
         MATCH(ROW()-4,Hilfsblatt!$AG$5:$AG$105,0)
   ),
"")</f>
        <v/>
      </c>
      <c r="B86" s="113" t="str">
        <f>IF(A86="","",VLOOKUP(A86,Hilfsblatt!$A$5:$B$71,2,FALSE))</f>
        <v/>
      </c>
      <c r="C86" s="114" t="str">
        <f t="array" ref="C86">INDEX(Hilfsblatt!$C$5:$AB$105,
       MATCH(E86,Hilfsblatt!$A$5:$A$105,0),
       F86)</f>
        <v/>
      </c>
      <c r="D86" s="112" t="str">
        <f>IF(A86="","",VLOOKUP(A86,Hilfsblatt!$A$5:$AC$71,COLUMN(Hilfsblatt!AC87),FALSE))</f>
        <v/>
      </c>
      <c r="E86" s="99" t="str">
        <f t="shared" si="1"/>
        <v>61.</v>
      </c>
      <c r="F86" s="99">
        <f>COUNTIF($E$4:E86,E86)</f>
        <v>17</v>
      </c>
      <c r="G86" s="209" t="str">
        <f>IFERROR(
VLOOKUP(E86,Hilfsblatt!$A$5:$AH$71,COLUMN(Hilfsblatt!AH87),FALSE),
"")</f>
        <v>6.</v>
      </c>
      <c r="H86" s="99"/>
    </row>
    <row r="87" spans="1:8">
      <c r="A87" s="111" t="str">
        <f>IFERROR(
   INDEX(Hilfsblatt!$A$5:$A$105,
         MATCH(ROW()-4,Hilfsblatt!$AG$5:$AG$105,0)
   ),
"")</f>
        <v/>
      </c>
      <c r="B87" s="113" t="str">
        <f>IF(A87="","",VLOOKUP(A87,Hilfsblatt!$A$5:$B$71,2,FALSE))</f>
        <v/>
      </c>
      <c r="C87" s="114" t="str">
        <f t="array" ref="C87">INDEX(Hilfsblatt!$C$5:$AB$105,
       MATCH(E87,Hilfsblatt!$A$5:$A$105,0),
       F87)</f>
        <v/>
      </c>
      <c r="D87" s="112" t="str">
        <f>IF(A87="","",VLOOKUP(A87,Hilfsblatt!$A$5:$AC$71,COLUMN(Hilfsblatt!AC88),FALSE))</f>
        <v/>
      </c>
      <c r="E87" s="99" t="str">
        <f t="shared" si="1"/>
        <v>61.</v>
      </c>
      <c r="F87" s="99">
        <f>COUNTIF($E$4:E87,E87)</f>
        <v>18</v>
      </c>
      <c r="G87" s="209" t="str">
        <f>IFERROR(
VLOOKUP(E87,Hilfsblatt!$A$5:$AH$71,COLUMN(Hilfsblatt!AH88),FALSE),
"")</f>
        <v>6.</v>
      </c>
      <c r="H87" s="99"/>
    </row>
    <row r="88" spans="1:8">
      <c r="A88" s="111" t="str">
        <f>IFERROR(
   INDEX(Hilfsblatt!$A$5:$A$105,
         MATCH(ROW()-4,Hilfsblatt!$AG$5:$AG$105,0)
   ),
"")</f>
        <v/>
      </c>
      <c r="B88" s="113" t="str">
        <f>IF(A88="","",VLOOKUP(A88,Hilfsblatt!$A$5:$B$71,2,FALSE))</f>
        <v/>
      </c>
      <c r="C88" s="114" t="str">
        <f t="array" ref="C88">INDEX(Hilfsblatt!$C$5:$AB$105,
       MATCH(E88,Hilfsblatt!$A$5:$A$105,0),
       F88)</f>
        <v/>
      </c>
      <c r="D88" s="112" t="str">
        <f>IF(A88="","",VLOOKUP(A88,Hilfsblatt!$A$5:$AC$71,COLUMN(Hilfsblatt!AC89),FALSE))</f>
        <v/>
      </c>
      <c r="E88" s="99" t="str">
        <f t="shared" si="1"/>
        <v>61.</v>
      </c>
      <c r="F88" s="99">
        <f>COUNTIF($E$4:E88,E88)</f>
        <v>19</v>
      </c>
      <c r="G88" s="209" t="str">
        <f>IFERROR(
VLOOKUP(E88,Hilfsblatt!$A$5:$AH$71,COLUMN(Hilfsblatt!AH89),FALSE),
"")</f>
        <v>6.</v>
      </c>
      <c r="H88" s="99"/>
    </row>
    <row r="89" spans="1:8">
      <c r="A89" s="111" t="str">
        <f>IFERROR(
   INDEX(Hilfsblatt!$A$5:$A$105,
         MATCH(ROW()-4,Hilfsblatt!$AG$5:$AG$105,0)
   ),
"")</f>
        <v/>
      </c>
      <c r="B89" s="113" t="str">
        <f>IF(A89="","",VLOOKUP(A89,Hilfsblatt!$A$5:$B$71,2,FALSE))</f>
        <v/>
      </c>
      <c r="C89" s="114" t="str">
        <f t="array" ref="C89">INDEX(Hilfsblatt!$C$5:$AB$105,
       MATCH(E89,Hilfsblatt!$A$5:$A$105,0),
       F89)</f>
        <v/>
      </c>
      <c r="D89" s="112" t="str">
        <f>IF(A89="","",VLOOKUP(A89,Hilfsblatt!$A$5:$AC$71,COLUMN(Hilfsblatt!AC90),FALSE))</f>
        <v/>
      </c>
      <c r="E89" s="99" t="str">
        <f t="shared" si="1"/>
        <v>61.</v>
      </c>
      <c r="F89" s="99">
        <f>COUNTIF($E$4:E89,E89)</f>
        <v>20</v>
      </c>
      <c r="G89" s="209" t="str">
        <f>IFERROR(
VLOOKUP(E89,Hilfsblatt!$A$5:$AH$71,COLUMN(Hilfsblatt!AH90),FALSE),
"")</f>
        <v>6.</v>
      </c>
      <c r="H89" s="99"/>
    </row>
    <row r="90" spans="1:8">
      <c r="A90" s="111" t="str">
        <f>IFERROR(
   INDEX(Hilfsblatt!$A$5:$A$105,
         MATCH(ROW()-4,Hilfsblatt!$AG$5:$AG$105,0)
   ),
"")</f>
        <v/>
      </c>
      <c r="B90" s="113" t="str">
        <f>IF(A90="","",VLOOKUP(A90,Hilfsblatt!$A$5:$B$71,2,FALSE))</f>
        <v/>
      </c>
      <c r="C90" s="114" t="str">
        <f t="array" ref="C90">INDEX(Hilfsblatt!$C$5:$AB$105,
       MATCH(E90,Hilfsblatt!$A$5:$A$105,0),
       F90)</f>
        <v/>
      </c>
      <c r="D90" s="112" t="str">
        <f>IF(A90="","",VLOOKUP(A90,Hilfsblatt!$A$5:$AC$71,COLUMN(Hilfsblatt!AC91),FALSE))</f>
        <v/>
      </c>
      <c r="E90" s="99" t="str">
        <f t="shared" si="1"/>
        <v>61.</v>
      </c>
      <c r="F90" s="99">
        <f>COUNTIF($E$4:E90,E90)</f>
        <v>21</v>
      </c>
      <c r="G90" s="209" t="str">
        <f>IFERROR(
VLOOKUP(E90,Hilfsblatt!$A$5:$AH$71,COLUMN(Hilfsblatt!AH91),FALSE),
"")</f>
        <v>6.</v>
      </c>
      <c r="H90" s="99"/>
    </row>
    <row r="91" spans="1:8">
      <c r="A91" s="111" t="str">
        <f>IFERROR(
   INDEX(Hilfsblatt!$A$5:$A$105,
         MATCH(ROW()-4,Hilfsblatt!$AG$5:$AG$105,0)
   ),
"")</f>
        <v/>
      </c>
      <c r="B91" s="113" t="str">
        <f>IF(A91="","",VLOOKUP(A91,Hilfsblatt!$A$5:$B$71,2,FALSE))</f>
        <v/>
      </c>
      <c r="C91" s="114" t="str">
        <f t="array" ref="C91">INDEX(Hilfsblatt!$C$5:$AB$105,
       MATCH(E91,Hilfsblatt!$A$5:$A$105,0),
       F91)</f>
        <v/>
      </c>
      <c r="D91" s="112" t="str">
        <f>IF(A91="","",VLOOKUP(A91,Hilfsblatt!$A$5:$AC$71,COLUMN(Hilfsblatt!AC92),FALSE))</f>
        <v/>
      </c>
      <c r="E91" s="99" t="str">
        <f t="shared" si="1"/>
        <v>61.</v>
      </c>
      <c r="F91" s="99">
        <f>COUNTIF($E$4:E91,E91)</f>
        <v>22</v>
      </c>
      <c r="G91" s="209" t="str">
        <f>IFERROR(
VLOOKUP(E91,Hilfsblatt!$A$5:$AH$71,COLUMN(Hilfsblatt!AH92),FALSE),
"")</f>
        <v>6.</v>
      </c>
      <c r="H91" s="99"/>
    </row>
    <row r="92" spans="1:8">
      <c r="A92" s="111" t="str">
        <f>IFERROR(
   INDEX(Hilfsblatt!$A$5:$A$105,
         MATCH(ROW()-4,Hilfsblatt!$AG$5:$AG$105,0)
   ),
"")</f>
        <v/>
      </c>
      <c r="B92" s="113" t="str">
        <f>IF(A92="","",VLOOKUP(A92,Hilfsblatt!$A$5:$B$71,2,FALSE))</f>
        <v/>
      </c>
      <c r="C92" s="114" t="str">
        <f t="array" ref="C92">INDEX(Hilfsblatt!$C$5:$AB$105,
       MATCH(E92,Hilfsblatt!$A$5:$A$105,0),
       F92)</f>
        <v/>
      </c>
      <c r="D92" s="112" t="str">
        <f>IF(A92="","",VLOOKUP(A92,Hilfsblatt!$A$5:$AC$71,COLUMN(Hilfsblatt!AC93),FALSE))</f>
        <v/>
      </c>
      <c r="E92" s="99" t="str">
        <f t="shared" si="1"/>
        <v>61.</v>
      </c>
      <c r="F92" s="99">
        <f>COUNTIF($E$4:E92,E92)</f>
        <v>23</v>
      </c>
      <c r="G92" s="209" t="str">
        <f>IFERROR(
VLOOKUP(E92,Hilfsblatt!$A$5:$AH$71,COLUMN(Hilfsblatt!AH93),FALSE),
"")</f>
        <v>6.</v>
      </c>
      <c r="H92" s="99"/>
    </row>
    <row r="93" spans="1:8">
      <c r="A93" s="111" t="str">
        <f>IFERROR(
   INDEX(Hilfsblatt!$A$5:$A$105,
         MATCH(ROW()-4,Hilfsblatt!$AG$5:$AG$105,0)
   ),
"")</f>
        <v/>
      </c>
      <c r="B93" s="113" t="str">
        <f>IF(A93="","",VLOOKUP(A93,Hilfsblatt!$A$5:$B$71,2,FALSE))</f>
        <v/>
      </c>
      <c r="C93" s="114" t="str">
        <f t="array" ref="C93">INDEX(Hilfsblatt!$C$5:$AB$105,
       MATCH(E93,Hilfsblatt!$A$5:$A$105,0),
       F93)</f>
        <v/>
      </c>
      <c r="D93" s="112" t="str">
        <f>IF(A93="","",VLOOKUP(A93,Hilfsblatt!$A$5:$AC$71,COLUMN(Hilfsblatt!AC94),FALSE))</f>
        <v/>
      </c>
      <c r="E93" s="99" t="str">
        <f t="shared" si="1"/>
        <v>61.</v>
      </c>
      <c r="F93" s="99">
        <f>COUNTIF($E$4:E93,E93)</f>
        <v>24</v>
      </c>
      <c r="G93" s="209" t="str">
        <f>IFERROR(
VLOOKUP(E93,Hilfsblatt!$A$5:$AH$71,COLUMN(Hilfsblatt!AH94),FALSE),
"")</f>
        <v>6.</v>
      </c>
      <c r="H93" s="99"/>
    </row>
    <row r="94" spans="1:8">
      <c r="A94" s="111" t="str">
        <f>IFERROR(
   INDEX(Hilfsblatt!$A$5:$A$105,
         MATCH(ROW()-4,Hilfsblatt!$AG$5:$AG$105,0)
   ),
"")</f>
        <v/>
      </c>
      <c r="B94" s="113" t="str">
        <f>IF(A94="","",VLOOKUP(A94,Hilfsblatt!$A$5:$B$71,2,FALSE))</f>
        <v/>
      </c>
      <c r="C94" s="114" t="str">
        <f t="array" ref="C94">INDEX(Hilfsblatt!$C$5:$AB$105,
       MATCH(E94,Hilfsblatt!$A$5:$A$105,0),
       F94)</f>
        <v/>
      </c>
      <c r="D94" s="112" t="str">
        <f>IF(A94="","",VLOOKUP(A94,Hilfsblatt!$A$5:$AC$71,COLUMN(Hilfsblatt!AC95),FALSE))</f>
        <v/>
      </c>
      <c r="E94" s="99" t="str">
        <f t="shared" si="1"/>
        <v>61.</v>
      </c>
      <c r="F94" s="99">
        <f>COUNTIF($E$4:E94,E94)</f>
        <v>25</v>
      </c>
      <c r="G94" s="209" t="str">
        <f>IFERROR(
VLOOKUP(E94,Hilfsblatt!$A$5:$AH$71,COLUMN(Hilfsblatt!AH95),FALSE),
"")</f>
        <v>6.</v>
      </c>
      <c r="H94" s="99"/>
    </row>
    <row r="95" spans="1:8">
      <c r="A95" s="111" t="str">
        <f>IFERROR(
   INDEX(Hilfsblatt!$A$5:$A$105,
         MATCH(ROW()-4,Hilfsblatt!$AG$5:$AG$105,0)
   ),
"")</f>
        <v/>
      </c>
      <c r="B95" s="113" t="str">
        <f>IF(A95="","",VLOOKUP(A95,Hilfsblatt!$A$5:$B$71,2,FALSE))</f>
        <v/>
      </c>
      <c r="C95" s="114" t="str">
        <f t="array" ref="C95">INDEX(Hilfsblatt!$C$5:$AB$105,
       MATCH(E95,Hilfsblatt!$A$5:$A$105,0),
       F95)</f>
        <v/>
      </c>
      <c r="D95" s="112" t="str">
        <f>IF(A95="","",VLOOKUP(A95,Hilfsblatt!$A$5:$AC$71,COLUMN(Hilfsblatt!AC96),FALSE))</f>
        <v/>
      </c>
      <c r="E95" s="99" t="str">
        <f t="shared" si="1"/>
        <v>61.</v>
      </c>
      <c r="F95" s="99">
        <f>COUNTIF($E$4:E95,E95)</f>
        <v>26</v>
      </c>
      <c r="G95" s="209" t="str">
        <f>IFERROR(
VLOOKUP(E95,Hilfsblatt!$A$5:$AH$71,COLUMN(Hilfsblatt!AH96),FALSE),
"")</f>
        <v>6.</v>
      </c>
      <c r="H95" s="99"/>
    </row>
    <row r="96" spans="1:8">
      <c r="A96" s="111" t="str">
        <f>IFERROR(
   INDEX(Hilfsblatt!$A$5:$A$105,
         MATCH(ROW()-4,Hilfsblatt!$AG$5:$AG$105,0)
   ),
"")</f>
        <v/>
      </c>
      <c r="B96" s="113" t="str">
        <f>IF(A96="","",VLOOKUP(A96,Hilfsblatt!$A$5:$B$71,2,FALSE))</f>
        <v/>
      </c>
      <c r="C96" s="114" t="e">
        <f t="array" ref="C96">INDEX(Hilfsblatt!$C$5:$AB$105,
       MATCH(E96,Hilfsblatt!$A$5:$A$105,0),
       F96)</f>
        <v>#REF!</v>
      </c>
      <c r="D96" s="112" t="str">
        <f>IF(A96="","",VLOOKUP(A96,Hilfsblatt!$A$5:$AC$71,COLUMN(Hilfsblatt!AC97),FALSE))</f>
        <v/>
      </c>
      <c r="E96" s="99" t="str">
        <f t="shared" si="1"/>
        <v>61.</v>
      </c>
      <c r="F96" s="99">
        <f>COUNTIF($E$4:E96,E96)</f>
        <v>27</v>
      </c>
      <c r="G96" s="209" t="str">
        <f>IFERROR(
VLOOKUP(E96,Hilfsblatt!$A$5:$AH$71,COLUMN(Hilfsblatt!AH97),FALSE),
"")</f>
        <v>6.</v>
      </c>
      <c r="H96" s="99"/>
    </row>
    <row r="97" spans="1:8">
      <c r="A97" s="111" t="str">
        <f>IFERROR(
   INDEX(Hilfsblatt!$A$5:$A$105,
         MATCH(ROW()-4,Hilfsblatt!$AG$5:$AG$105,0)
   ),
"")</f>
        <v/>
      </c>
      <c r="B97" s="113" t="str">
        <f>IF(A97="","",VLOOKUP(A97,Hilfsblatt!$A$5:$B$71,2,FALSE))</f>
        <v/>
      </c>
      <c r="C97" s="114" t="e">
        <f t="array" ref="C97">INDEX(Hilfsblatt!$C$5:$AB$105,
       MATCH(E97,Hilfsblatt!$A$5:$A$105,0),
       F97)</f>
        <v>#REF!</v>
      </c>
      <c r="D97" s="112" t="str">
        <f>IF(A97="","",VLOOKUP(A97,Hilfsblatt!$A$5:$AC$71,COLUMN(Hilfsblatt!AC98),FALSE))</f>
        <v/>
      </c>
      <c r="E97" s="99" t="str">
        <f t="shared" si="1"/>
        <v>61.</v>
      </c>
      <c r="F97" s="99">
        <f>COUNTIF($E$4:E97,E97)</f>
        <v>28</v>
      </c>
      <c r="G97" s="209" t="str">
        <f>IFERROR(
VLOOKUP(E97,Hilfsblatt!$A$5:$AH$71,COLUMN(Hilfsblatt!AH98),FALSE),
"")</f>
        <v>6.</v>
      </c>
      <c r="H97" s="99"/>
    </row>
    <row r="98" spans="1:8">
      <c r="A98" s="111" t="str">
        <f>IFERROR(
   INDEX(Hilfsblatt!$A$5:$A$105,
         MATCH(ROW()-4,Hilfsblatt!$AG$5:$AG$105,0)
   ),
"")</f>
        <v/>
      </c>
      <c r="B98" s="113" t="str">
        <f>IF(A98="","",VLOOKUP(A98,Hilfsblatt!$A$5:$B$71,2,FALSE))</f>
        <v/>
      </c>
      <c r="C98" s="114" t="e">
        <f t="array" ref="C98">INDEX(Hilfsblatt!$C$5:$AB$105,
       MATCH(E98,Hilfsblatt!$A$5:$A$105,0),
       F98)</f>
        <v>#REF!</v>
      </c>
      <c r="D98" s="112" t="str">
        <f>IF(A98="","",VLOOKUP(A98,Hilfsblatt!$A$5:$AC$71,COLUMN(Hilfsblatt!AC99),FALSE))</f>
        <v/>
      </c>
      <c r="E98" s="99" t="str">
        <f t="shared" si="1"/>
        <v>61.</v>
      </c>
      <c r="F98" s="99">
        <f>COUNTIF($E$4:E98,E98)</f>
        <v>29</v>
      </c>
      <c r="G98" s="209" t="str">
        <f>IFERROR(
VLOOKUP(E98,Hilfsblatt!$A$5:$AH$71,COLUMN(Hilfsblatt!AH99),FALSE),
"")</f>
        <v>6.</v>
      </c>
      <c r="H98" s="99"/>
    </row>
    <row r="99" spans="1:8">
      <c r="A99" s="111" t="str">
        <f>IFERROR(
   INDEX(Hilfsblatt!$A$5:$A$105,
         MATCH(ROW()-4,Hilfsblatt!$AG$5:$AG$105,0)
   ),
"")</f>
        <v/>
      </c>
      <c r="B99" s="113" t="str">
        <f>IF(A99="","",VLOOKUP(A99,Hilfsblatt!$A$5:$B$71,2,FALSE))</f>
        <v/>
      </c>
      <c r="C99" s="114" t="e">
        <f t="array" ref="C99">INDEX(Hilfsblatt!$C$5:$AB$105,
       MATCH(E99,Hilfsblatt!$A$5:$A$105,0),
       F99)</f>
        <v>#REF!</v>
      </c>
      <c r="D99" s="112" t="str">
        <f>IF(A99="","",VLOOKUP(A99,Hilfsblatt!$A$5:$AC$71,COLUMN(Hilfsblatt!AC100),FALSE))</f>
        <v/>
      </c>
      <c r="E99" s="99" t="str">
        <f t="shared" si="1"/>
        <v>61.</v>
      </c>
      <c r="F99" s="99">
        <f>COUNTIF($E$4:E99,E99)</f>
        <v>30</v>
      </c>
      <c r="G99" s="209" t="str">
        <f>IFERROR(
VLOOKUP(E99,Hilfsblatt!$A$5:$AH$71,COLUMN(Hilfsblatt!AH100),FALSE),
"")</f>
        <v>6.</v>
      </c>
      <c r="H99" s="99"/>
    </row>
    <row r="100" spans="1:8">
      <c r="A100" s="111" t="str">
        <f>IFERROR(
   INDEX(Hilfsblatt!$A$5:$A$105,
         MATCH(ROW()-4,Hilfsblatt!$AG$5:$AG$105,0)
   ),
"")</f>
        <v/>
      </c>
      <c r="B100" s="113" t="str">
        <f>IF(A100="","",VLOOKUP(A100,Hilfsblatt!$A$5:$B$71,2,FALSE))</f>
        <v/>
      </c>
      <c r="C100" s="114" t="e">
        <f t="array" ref="C100">INDEX(Hilfsblatt!$C$5:$AB$105,
       MATCH(E100,Hilfsblatt!$A$5:$A$105,0),
       F100)</f>
        <v>#REF!</v>
      </c>
      <c r="D100" s="112" t="str">
        <f>IF(A100="","",VLOOKUP(A100,Hilfsblatt!$A$5:$AC$71,COLUMN(Hilfsblatt!AC101),FALSE))</f>
        <v/>
      </c>
      <c r="E100" s="99" t="str">
        <f t="shared" si="1"/>
        <v>61.</v>
      </c>
      <c r="F100" s="99">
        <f>COUNTIF($E$4:E100,E100)</f>
        <v>31</v>
      </c>
      <c r="G100" s="209" t="str">
        <f>IFERROR(
VLOOKUP(E100,Hilfsblatt!$A$5:$AH$71,COLUMN(Hilfsblatt!AH101),FALSE),
"")</f>
        <v>6.</v>
      </c>
      <c r="H100" s="99"/>
    </row>
    <row r="101" spans="1:8">
      <c r="A101" s="111" t="str">
        <f>IFERROR(
   INDEX(Hilfsblatt!$A$5:$A$105,
         MATCH(ROW()-4,Hilfsblatt!$AG$5:$AG$105,0)
   ),
"")</f>
        <v/>
      </c>
      <c r="B101" s="113" t="str">
        <f>IF(A101="","",VLOOKUP(A101,Hilfsblatt!$A$5:$B$71,2,FALSE))</f>
        <v/>
      </c>
      <c r="C101" s="114" t="e">
        <f t="array" ref="C101">INDEX(Hilfsblatt!$C$5:$AB$105,
       MATCH(E101,Hilfsblatt!$A$5:$A$105,0),
       F101)</f>
        <v>#REF!</v>
      </c>
      <c r="D101" s="112" t="str">
        <f>IF(A101="","",VLOOKUP(A101,Hilfsblatt!$A$5:$AC$71,COLUMN(Hilfsblatt!AC102),FALSE))</f>
        <v/>
      </c>
      <c r="E101" s="99" t="str">
        <f t="shared" si="1"/>
        <v>61.</v>
      </c>
      <c r="F101" s="99">
        <f>COUNTIF($E$4:E101,E101)</f>
        <v>32</v>
      </c>
      <c r="G101" s="209" t="str">
        <f>IFERROR(
VLOOKUP(E101,Hilfsblatt!$A$5:$AH$71,COLUMN(Hilfsblatt!AH102),FALSE),
"")</f>
        <v>6.</v>
      </c>
      <c r="H101" s="99"/>
    </row>
    <row r="102" spans="1:8">
      <c r="A102" s="111" t="str">
        <f>IFERROR(
   INDEX(Hilfsblatt!$A$5:$A$105,
         MATCH(ROW()-4,Hilfsblatt!$AG$5:$AG$105,0)
   ),
"")</f>
        <v/>
      </c>
      <c r="B102" s="113" t="str">
        <f>IF(A102="","",VLOOKUP(A102,Hilfsblatt!$A$5:$B$71,2,FALSE))</f>
        <v/>
      </c>
      <c r="C102" s="114" t="e">
        <f t="array" ref="C102">INDEX(Hilfsblatt!$C$5:$AB$105,
       MATCH(E102,Hilfsblatt!$A$5:$A$105,0),
       F102)</f>
        <v>#REF!</v>
      </c>
      <c r="D102" s="112" t="str">
        <f>IF(A102="","",VLOOKUP(A102,Hilfsblatt!$A$5:$AC$71,COLUMN(Hilfsblatt!AC103),FALSE))</f>
        <v/>
      </c>
      <c r="E102" s="99" t="str">
        <f t="shared" si="1"/>
        <v>61.</v>
      </c>
      <c r="F102" s="99">
        <f>COUNTIF($E$4:E102,E102)</f>
        <v>33</v>
      </c>
      <c r="G102" s="209" t="str">
        <f>IFERROR(
VLOOKUP(E102,Hilfsblatt!$A$5:$AH$71,COLUMN(Hilfsblatt!AH103),FALSE),
"")</f>
        <v>6.</v>
      </c>
      <c r="H102" s="99"/>
    </row>
    <row r="103" spans="1:8">
      <c r="A103" s="111" t="str">
        <f>IFERROR(
   INDEX(Hilfsblatt!$A$5:$A$105,
         MATCH(ROW()-4,Hilfsblatt!$AG$5:$AG$105,0)
   ),
"")</f>
        <v/>
      </c>
      <c r="B103" s="113" t="str">
        <f>IF(A103="","",VLOOKUP(A103,Hilfsblatt!$A$5:$B$71,2,FALSE))</f>
        <v/>
      </c>
      <c r="C103" s="114" t="e">
        <f t="array" ref="C103">INDEX(Hilfsblatt!$C$5:$AB$105,
       MATCH(E103,Hilfsblatt!$A$5:$A$105,0),
       F103)</f>
        <v>#REF!</v>
      </c>
      <c r="D103" s="112" t="str">
        <f>IF(A103="","",VLOOKUP(A103,Hilfsblatt!$A$5:$AC$71,COLUMN(Hilfsblatt!AC104),FALSE))</f>
        <v/>
      </c>
      <c r="E103" s="99" t="str">
        <f t="shared" si="1"/>
        <v>61.</v>
      </c>
      <c r="F103" s="99">
        <f>COUNTIF($E$4:E103,E103)</f>
        <v>34</v>
      </c>
      <c r="G103" s="209" t="str">
        <f>IFERROR(
VLOOKUP(E103,Hilfsblatt!$A$5:$AH$71,COLUMN(Hilfsblatt!AH104),FALSE),
"")</f>
        <v>6.</v>
      </c>
      <c r="H103" s="99"/>
    </row>
    <row r="104" spans="1:8">
      <c r="A104" s="111" t="str">
        <f>IFERROR(
   INDEX(Hilfsblatt!$A$5:$A$105,
         MATCH(ROW()-4,Hilfsblatt!$AG$5:$AG$105,0)
   ),
"")</f>
        <v/>
      </c>
      <c r="B104" s="113" t="str">
        <f>IF(A104="","",VLOOKUP(A104,Hilfsblatt!$A$5:$B$71,2,FALSE))</f>
        <v/>
      </c>
      <c r="C104" s="114" t="e">
        <f t="array" ref="C104">INDEX(Hilfsblatt!$C$5:$AB$105,
       MATCH(E104,Hilfsblatt!$A$5:$A$105,0),
       F104)</f>
        <v>#REF!</v>
      </c>
      <c r="D104" s="112" t="str">
        <f>IF(A104="","",VLOOKUP(A104,Hilfsblatt!$A$5:$AC$71,COLUMN(Hilfsblatt!AC105),FALSE))</f>
        <v/>
      </c>
      <c r="E104" s="99" t="str">
        <f t="shared" si="1"/>
        <v>61.</v>
      </c>
      <c r="F104" s="99">
        <f>COUNTIF($E$4:E104,E104)</f>
        <v>35</v>
      </c>
      <c r="G104" s="209" t="str">
        <f>IFERROR(
VLOOKUP(E104,Hilfsblatt!$A$5:$AH$71,COLUMN(Hilfsblatt!AH105),FALSE),
"")</f>
        <v>6.</v>
      </c>
      <c r="H104" s="99"/>
    </row>
    <row r="105" spans="1:8">
      <c r="A105" s="111" t="str">
        <f>IFERROR(
   INDEX(Hilfsblatt!$A$5:$A$105,
         MATCH(ROW()-4,Hilfsblatt!$AG$5:$AG$105,0)
   ),
"")</f>
        <v/>
      </c>
      <c r="B105" s="113" t="str">
        <f>IF(A105="","",VLOOKUP(A105,Hilfsblatt!$A$5:$B$71,2,FALSE))</f>
        <v/>
      </c>
      <c r="C105" s="114" t="e">
        <f t="array" ref="C105">INDEX(Hilfsblatt!$C$5:$AB$105,
       MATCH(E105,Hilfsblatt!$A$5:$A$105,0),
       F105)</f>
        <v>#REF!</v>
      </c>
      <c r="D105" s="112" t="str">
        <f>IF(A105="","",VLOOKUP(A105,Hilfsblatt!$A$5:$AC$71,COLUMN(Hilfsblatt!AC106),FALSE))</f>
        <v/>
      </c>
      <c r="E105" s="99" t="str">
        <f t="shared" si="1"/>
        <v>61.</v>
      </c>
      <c r="F105" s="99">
        <f>COUNTIF($E$4:E105,E105)</f>
        <v>36</v>
      </c>
      <c r="G105" s="209" t="str">
        <f>IFERROR(
VLOOKUP(E105,Hilfsblatt!$A$5:$AH$71,COLUMN(Hilfsblatt!AH106),FALSE),
"")</f>
        <v>6.</v>
      </c>
      <c r="H105" s="99"/>
    </row>
    <row r="106" spans="1:8">
      <c r="A106" s="111" t="str">
        <f>IFERROR(
   INDEX(Hilfsblatt!$A$5:$A$105,
         MATCH(ROW()-4,Hilfsblatt!$AG$5:$AG$105,0)
   ),
"")</f>
        <v/>
      </c>
      <c r="B106" s="113" t="str">
        <f>IF(A106="","",VLOOKUP(A106,Hilfsblatt!$A$5:$B$71,2,FALSE))</f>
        <v/>
      </c>
      <c r="C106" s="114" t="e">
        <f t="array" ref="C106">INDEX(Hilfsblatt!$C$5:$AB$105,
       MATCH(E106,Hilfsblatt!$A$5:$A$105,0),
       F106)</f>
        <v>#REF!</v>
      </c>
      <c r="D106" s="112" t="str">
        <f>IF(A106="","",VLOOKUP(A106,Hilfsblatt!$A$5:$AC$71,COLUMN(Hilfsblatt!AC107),FALSE))</f>
        <v/>
      </c>
      <c r="E106" s="99" t="str">
        <f t="shared" si="1"/>
        <v>61.</v>
      </c>
      <c r="F106" s="99">
        <f>COUNTIF($E$4:E106,E106)</f>
        <v>37</v>
      </c>
      <c r="G106" s="209" t="str">
        <f>IFERROR(
VLOOKUP(E106,Hilfsblatt!$A$5:$AH$71,COLUMN(Hilfsblatt!AH107),FALSE),
"")</f>
        <v>6.</v>
      </c>
      <c r="H106" s="99"/>
    </row>
    <row r="107" spans="1:8">
      <c r="A107" s="111" t="str">
        <f>IFERROR(
   INDEX(Hilfsblatt!$A$5:$A$105,
         MATCH(ROW()-4,Hilfsblatt!$AG$5:$AG$105,0)
   ),
"")</f>
        <v/>
      </c>
      <c r="B107" s="113" t="str">
        <f>IF(A107="","",VLOOKUP(A107,Hilfsblatt!$A$5:$B$71,2,FALSE))</f>
        <v/>
      </c>
      <c r="C107" s="114" t="e">
        <f t="array" ref="C107">INDEX(Hilfsblatt!$C$5:$AB$105,
       MATCH(E107,Hilfsblatt!$A$5:$A$105,0),
       F107)</f>
        <v>#REF!</v>
      </c>
      <c r="D107" s="112" t="str">
        <f>IF(A107="","",VLOOKUP(A107,Hilfsblatt!$A$5:$AC$71,COLUMN(Hilfsblatt!AC108),FALSE))</f>
        <v/>
      </c>
      <c r="E107" s="99" t="str">
        <f t="shared" si="1"/>
        <v>61.</v>
      </c>
      <c r="F107" s="99">
        <f>COUNTIF($E$4:E107,E107)</f>
        <v>38</v>
      </c>
      <c r="G107" s="209" t="str">
        <f>IFERROR(
VLOOKUP(E107,Hilfsblatt!$A$5:$AH$71,COLUMN(Hilfsblatt!AH108),FALSE),
"")</f>
        <v>6.</v>
      </c>
      <c r="H107" s="99"/>
    </row>
    <row r="108" spans="1:8">
      <c r="A108" s="111" t="str">
        <f>IFERROR(
   INDEX(Hilfsblatt!$A$5:$A$105,
         MATCH(ROW()-4,Hilfsblatt!$AG$5:$AG$105,0)
   ),
"")</f>
        <v/>
      </c>
      <c r="B108" s="113" t="str">
        <f>IF(A108="","",VLOOKUP(A108,Hilfsblatt!$A$5:$B$71,2,FALSE))</f>
        <v/>
      </c>
      <c r="C108" s="114" t="e">
        <f t="array" ref="C108">INDEX(Hilfsblatt!$C$5:$AB$105,
       MATCH(E108,Hilfsblatt!$A$5:$A$105,0),
       F108)</f>
        <v>#REF!</v>
      </c>
      <c r="D108" s="112" t="str">
        <f>IF(A108="","",VLOOKUP(A108,Hilfsblatt!$A$5:$AC$71,COLUMN(Hilfsblatt!AC109),FALSE))</f>
        <v/>
      </c>
      <c r="E108" s="99" t="str">
        <f t="shared" si="1"/>
        <v>61.</v>
      </c>
      <c r="F108" s="99">
        <f>COUNTIF($E$4:E108,E108)</f>
        <v>39</v>
      </c>
      <c r="G108" s="209" t="str">
        <f>IFERROR(
VLOOKUP(E108,Hilfsblatt!$A$5:$AH$71,COLUMN(Hilfsblatt!AH109),FALSE),
"")</f>
        <v>6.</v>
      </c>
      <c r="H108" s="99"/>
    </row>
    <row r="109" spans="1:8">
      <c r="A109" s="111" t="str">
        <f>IFERROR(
   INDEX(Hilfsblatt!$A$5:$A$105,
         MATCH(ROW()-4,Hilfsblatt!$AG$5:$AG$105,0)
   ),
"")</f>
        <v/>
      </c>
      <c r="B109" s="113" t="str">
        <f>IF(A109="","",VLOOKUP(A109,Hilfsblatt!$A$5:$B$71,2,FALSE))</f>
        <v/>
      </c>
      <c r="C109" s="114" t="e">
        <f t="array" ref="C109">INDEX(Hilfsblatt!$C$5:$AB$105,
       MATCH(E109,Hilfsblatt!$A$5:$A$105,0),
       F109)</f>
        <v>#REF!</v>
      </c>
      <c r="D109" s="112" t="str">
        <f>IF(A109="","",VLOOKUP(A109,Hilfsblatt!$A$5:$AC$71,COLUMN(Hilfsblatt!AC110),FALSE))</f>
        <v/>
      </c>
      <c r="E109" s="99" t="str">
        <f t="shared" si="1"/>
        <v>61.</v>
      </c>
      <c r="F109" s="99">
        <f>COUNTIF($E$4:E109,E109)</f>
        <v>40</v>
      </c>
      <c r="G109" s="209" t="str">
        <f>IFERROR(
VLOOKUP(E109,Hilfsblatt!$A$5:$AH$71,COLUMN(Hilfsblatt!AH110),FALSE),
"")</f>
        <v>6.</v>
      </c>
      <c r="H109" s="99"/>
    </row>
    <row r="110" spans="1:8">
      <c r="A110" s="111" t="str">
        <f>IFERROR(
   INDEX(Hilfsblatt!$A$5:$A$105,
         MATCH(ROW()-4,Hilfsblatt!$AG$5:$AG$105,0)
   ),
"")</f>
        <v/>
      </c>
      <c r="B110" s="113" t="str">
        <f>IF(A110="","",VLOOKUP(A110,Hilfsblatt!$A$5:$B$71,2,FALSE))</f>
        <v/>
      </c>
      <c r="C110" s="114" t="e">
        <f t="array" ref="C110">INDEX(Hilfsblatt!$C$5:$AB$105,
       MATCH(E110,Hilfsblatt!$A$5:$A$105,0),
       F110)</f>
        <v>#REF!</v>
      </c>
      <c r="D110" s="112" t="str">
        <f>IF(A110="","",VLOOKUP(A110,Hilfsblatt!$A$5:$AC$71,COLUMN(Hilfsblatt!AC111),FALSE))</f>
        <v/>
      </c>
      <c r="E110" s="99" t="str">
        <f t="shared" si="1"/>
        <v>61.</v>
      </c>
      <c r="F110" s="99">
        <f>COUNTIF($E$4:E110,E110)</f>
        <v>41</v>
      </c>
      <c r="G110" s="209" t="str">
        <f>IFERROR(
VLOOKUP(E110,Hilfsblatt!$A$5:$AH$71,COLUMN(Hilfsblatt!AH111),FALSE),
"")</f>
        <v>6.</v>
      </c>
      <c r="H110" s="99"/>
    </row>
    <row r="111" spans="1:8">
      <c r="A111" s="111" t="str">
        <f>IFERROR(
   INDEX(Hilfsblatt!$A$5:$A$105,
         MATCH(ROW()-4,Hilfsblatt!$AG$5:$AG$105,0)
   ),
"")</f>
        <v/>
      </c>
      <c r="B111" s="113" t="str">
        <f>IF(A111="","",VLOOKUP(A111,Hilfsblatt!$A$5:$B$71,2,FALSE))</f>
        <v/>
      </c>
      <c r="C111" s="114" t="e">
        <f t="array" ref="C111">INDEX(Hilfsblatt!$C$5:$AB$105,
       MATCH(E111,Hilfsblatt!$A$5:$A$105,0),
       F111)</f>
        <v>#REF!</v>
      </c>
      <c r="D111" s="112" t="str">
        <f>IF(A111="","",VLOOKUP(A111,Hilfsblatt!$A$5:$AC$71,COLUMN(Hilfsblatt!AC112),FALSE))</f>
        <v/>
      </c>
      <c r="E111" s="99" t="str">
        <f t="shared" si="1"/>
        <v>61.</v>
      </c>
      <c r="F111" s="99">
        <f>COUNTIF($E$4:E111,E111)</f>
        <v>42</v>
      </c>
      <c r="G111" s="209" t="str">
        <f>IFERROR(
VLOOKUP(E111,Hilfsblatt!$A$5:$AH$71,COLUMN(Hilfsblatt!AH112),FALSE),
"")</f>
        <v>6.</v>
      </c>
      <c r="H111" s="99"/>
    </row>
    <row r="112" spans="1:8">
      <c r="A112" s="111" t="str">
        <f>IFERROR(
   INDEX(Hilfsblatt!$A$5:$A$105,
         MATCH(ROW()-4,Hilfsblatt!$AG$5:$AG$105,0)
   ),
"")</f>
        <v/>
      </c>
      <c r="B112" s="113" t="str">
        <f>IF(A112="","",VLOOKUP(A112,Hilfsblatt!$A$5:$B$71,2,FALSE))</f>
        <v/>
      </c>
      <c r="C112" s="114" t="e">
        <f t="array" ref="C112">INDEX(Hilfsblatt!$C$5:$AB$105,
       MATCH(E112,Hilfsblatt!$A$5:$A$105,0),
       F112)</f>
        <v>#REF!</v>
      </c>
      <c r="D112" s="112" t="str">
        <f>IF(A112="","",VLOOKUP(A112,Hilfsblatt!$A$5:$AC$71,COLUMN(Hilfsblatt!AC112),FALSE))</f>
        <v/>
      </c>
      <c r="E112" s="99" t="str">
        <f t="shared" si="1"/>
        <v>61.</v>
      </c>
      <c r="F112" s="99">
        <f>COUNTIF($E$4:E112,E112)</f>
        <v>43</v>
      </c>
      <c r="G112" s="209" t="str">
        <f>IFERROR(
VLOOKUP(E112,Hilfsblatt!$A$5:$AH$71,COLUMN(Hilfsblatt!AH113),FALSE),
"")</f>
        <v>6.</v>
      </c>
      <c r="H112" s="99"/>
    </row>
    <row r="113" spans="1:8">
      <c r="A113" s="111" t="str">
        <f>IFERROR(
   INDEX(Hilfsblatt!$A$5:$A$105,
         MATCH(ROW()-4,Hilfsblatt!$AG$5:$AG$105,0)
   ),
"")</f>
        <v/>
      </c>
      <c r="B113" s="113" t="str">
        <f>IF(A113="","",VLOOKUP(A113,Hilfsblatt!$A$5:$B$71,2,FALSE))</f>
        <v/>
      </c>
      <c r="C113" s="114" t="e">
        <f t="array" ref="C113">INDEX(Hilfsblatt!$C$5:$AB$105,
       MATCH(E113,Hilfsblatt!$A$5:$A$105,0),
       F113)</f>
        <v>#REF!</v>
      </c>
      <c r="D113" s="112" t="str">
        <f>IF(A113="","",VLOOKUP(A113,Hilfsblatt!$A$5:$AC$71,COLUMN(Hilfsblatt!AC113),FALSE))</f>
        <v/>
      </c>
      <c r="E113" s="99" t="str">
        <f t="shared" si="1"/>
        <v>61.</v>
      </c>
      <c r="F113" s="99">
        <f>COUNTIF($E$4:E113,E113)</f>
        <v>44</v>
      </c>
      <c r="G113" s="209" t="str">
        <f>IFERROR(
VLOOKUP(E113,Hilfsblatt!$A$5:$AH$71,COLUMN(Hilfsblatt!AH114),FALSE),
"")</f>
        <v>6.</v>
      </c>
      <c r="H113" s="99"/>
    </row>
    <row r="114" spans="1:8">
      <c r="A114" s="111" t="str">
        <f>IFERROR(
   INDEX(Hilfsblatt!$A$5:$A$105,
         MATCH(ROW()-4,Hilfsblatt!$AG$5:$AG$105,0)
   ),
"")</f>
        <v/>
      </c>
      <c r="B114" s="113" t="str">
        <f>IF(A114="","",VLOOKUP(A114,Hilfsblatt!$A$5:$B$71,2,FALSE))</f>
        <v/>
      </c>
      <c r="C114" s="114" t="e">
        <f t="array" ref="C114">INDEX(Hilfsblatt!$C$5:$AB$105,
       MATCH(E114,Hilfsblatt!$A$5:$A$105,0),
       F114)</f>
        <v>#REF!</v>
      </c>
      <c r="D114" s="112" t="str">
        <f>IF(A114="","",VLOOKUP(A114,Hilfsblatt!$A$5:$AC$71,COLUMN(Hilfsblatt!AC114),FALSE))</f>
        <v/>
      </c>
      <c r="E114" s="99" t="str">
        <f t="shared" si="1"/>
        <v>61.</v>
      </c>
      <c r="F114" s="99">
        <f>COUNTIF($E$4:E114,E114)</f>
        <v>45</v>
      </c>
      <c r="G114" s="209" t="str">
        <f>IFERROR(
VLOOKUP(E114,Hilfsblatt!$A$5:$AH$71,COLUMN(Hilfsblatt!AH115),FALSE),
"")</f>
        <v>6.</v>
      </c>
      <c r="H114" s="99"/>
    </row>
    <row r="115" spans="1:8">
      <c r="A115" s="111" t="str">
        <f>IFERROR(
   INDEX(Hilfsblatt!$A$5:$A$105,
         MATCH(ROW()-4,Hilfsblatt!$AG$5:$AG$105,0)
   ),
"")</f>
        <v/>
      </c>
      <c r="B115" s="113" t="str">
        <f>IF(A115="","",VLOOKUP(A115,Hilfsblatt!$A$5:$B$71,2,FALSE))</f>
        <v/>
      </c>
      <c r="C115" s="114" t="e">
        <f t="array" ref="C115">INDEX(Hilfsblatt!$C$5:$AB$105,
       MATCH(E115,Hilfsblatt!$A$5:$A$105,0),
       F115)</f>
        <v>#REF!</v>
      </c>
      <c r="D115" s="112" t="str">
        <f>IF(A115="","",VLOOKUP(A115,Hilfsblatt!$A$5:$AC$71,COLUMN(Hilfsblatt!AC115),FALSE))</f>
        <v/>
      </c>
      <c r="E115" s="99" t="str">
        <f t="shared" si="1"/>
        <v>61.</v>
      </c>
      <c r="F115" s="99">
        <f>COUNTIF($E$4:E115,E115)</f>
        <v>46</v>
      </c>
      <c r="G115" s="209" t="str">
        <f>IFERROR(
VLOOKUP(E115,Hilfsblatt!$A$5:$AH$71,COLUMN(Hilfsblatt!AH116),FALSE),
"")</f>
        <v>6.</v>
      </c>
      <c r="H115" s="99"/>
    </row>
    <row r="116" spans="1:8">
      <c r="A116" s="111" t="str">
        <f>IFERROR(
   INDEX(Hilfsblatt!$A$5:$A$105,
         MATCH(ROW()-4,Hilfsblatt!$AG$5:$AG$105,0)
   ),
"")</f>
        <v/>
      </c>
      <c r="B116" s="113" t="str">
        <f>IF(A116="","",VLOOKUP(A116,Hilfsblatt!$A$5:$B$71,2,FALSE))</f>
        <v/>
      </c>
      <c r="C116" s="114" t="e">
        <f t="array" ref="C116">INDEX(Hilfsblatt!$C$5:$AB$105,
       MATCH(E116,Hilfsblatt!$A$5:$A$105,0),
       F116)</f>
        <v>#REF!</v>
      </c>
      <c r="D116" s="112" t="str">
        <f>IF(A116="","",VLOOKUP(A116,Hilfsblatt!$A$5:$AC$71,COLUMN(Hilfsblatt!AC116),FALSE))</f>
        <v/>
      </c>
      <c r="E116" s="99" t="str">
        <f t="shared" si="1"/>
        <v>61.</v>
      </c>
      <c r="F116" s="99">
        <f>COUNTIF($E$4:E116,E116)</f>
        <v>47</v>
      </c>
      <c r="G116" s="209" t="str">
        <f>IFERROR(
VLOOKUP(E116,Hilfsblatt!$A$5:$AH$71,COLUMN(Hilfsblatt!AH117),FALSE),
"")</f>
        <v>6.</v>
      </c>
      <c r="H116" s="99"/>
    </row>
    <row r="117" spans="1:8">
      <c r="A117" s="111" t="str">
        <f>IFERROR(
   INDEX(Hilfsblatt!$A$5:$A$105,
         MATCH(ROW()-4,Hilfsblatt!$AG$5:$AG$105,0)
   ),
"")</f>
        <v/>
      </c>
      <c r="B117" s="113" t="str">
        <f>IF(A117="","",VLOOKUP(A117,Hilfsblatt!$A$5:$B$71,2,FALSE))</f>
        <v/>
      </c>
      <c r="C117" s="114" t="e">
        <f t="array" ref="C117">INDEX(Hilfsblatt!$C$5:$AB$105,
       MATCH(E117,Hilfsblatt!$A$5:$A$105,0),
       F117)</f>
        <v>#REF!</v>
      </c>
      <c r="D117" s="112" t="str">
        <f>IF(A117="","",VLOOKUP(A117,Hilfsblatt!$A$5:$AC$71,COLUMN(Hilfsblatt!AC117),FALSE))</f>
        <v/>
      </c>
      <c r="E117" s="99" t="str">
        <f t="shared" si="1"/>
        <v>61.</v>
      </c>
      <c r="F117" s="99">
        <f>COUNTIF($E$4:E117,E117)</f>
        <v>48</v>
      </c>
      <c r="G117" s="209" t="str">
        <f>IFERROR(
VLOOKUP(E117,Hilfsblatt!$A$5:$AH$71,COLUMN(Hilfsblatt!AH118),FALSE),
"")</f>
        <v>6.</v>
      </c>
      <c r="H117" s="99"/>
    </row>
    <row r="118" spans="1:8">
      <c r="A118" s="111" t="str">
        <f>IFERROR(
   INDEX(Hilfsblatt!$A$5:$A$105,
         MATCH(ROW()-4,Hilfsblatt!$AG$5:$AG$105,0)
   ),
"")</f>
        <v/>
      </c>
      <c r="B118" s="113" t="str">
        <f>IF(A118="","",VLOOKUP(A118,Hilfsblatt!$A$5:$B$71,2,FALSE))</f>
        <v/>
      </c>
      <c r="C118" s="114" t="e">
        <f t="array" ref="C118">INDEX(Hilfsblatt!$C$5:$AB$105,
       MATCH(E118,Hilfsblatt!$A$5:$A$105,0),
       F118)</f>
        <v>#REF!</v>
      </c>
      <c r="D118" s="112" t="str">
        <f>IF(A118="","",VLOOKUP(A118,Hilfsblatt!$A$5:$AC$71,COLUMN(Hilfsblatt!AC118),FALSE))</f>
        <v/>
      </c>
      <c r="E118" s="99" t="str">
        <f t="shared" si="1"/>
        <v>61.</v>
      </c>
      <c r="F118" s="99">
        <f>COUNTIF($E$4:E118,E118)</f>
        <v>49</v>
      </c>
      <c r="G118" s="209" t="str">
        <f>IFERROR(
VLOOKUP(E118,Hilfsblatt!$A$5:$AH$71,COLUMN(Hilfsblatt!AH119),FALSE),
"")</f>
        <v>6.</v>
      </c>
      <c r="H118" s="99"/>
    </row>
    <row r="119" spans="1:8">
      <c r="A119" s="111" t="str">
        <f>IFERROR(
   INDEX(Hilfsblatt!$A$5:$A$105,
         MATCH(ROW()-4,Hilfsblatt!$AG$5:$AG$105,0)
   ),
"")</f>
        <v/>
      </c>
      <c r="B119" s="113" t="str">
        <f>IF(A119="","",VLOOKUP(A119,Hilfsblatt!$A$5:$B$71,2,FALSE))</f>
        <v/>
      </c>
      <c r="C119" s="114" t="e">
        <f t="array" ref="C119">INDEX(Hilfsblatt!$C$5:$AB$105,
       MATCH(E119,Hilfsblatt!$A$5:$A$105,0),
       F119)</f>
        <v>#REF!</v>
      </c>
      <c r="D119" s="112" t="str">
        <f>IF(A119="","",VLOOKUP(A119,Hilfsblatt!$A$5:$AC$71,COLUMN(Hilfsblatt!AC119),FALSE))</f>
        <v/>
      </c>
      <c r="E119" s="99" t="str">
        <f t="shared" si="1"/>
        <v>61.</v>
      </c>
      <c r="F119" s="99">
        <f>COUNTIF($E$4:E119,E119)</f>
        <v>50</v>
      </c>
      <c r="G119" s="209" t="str">
        <f>IFERROR(
VLOOKUP(E119,Hilfsblatt!$A$5:$AH$71,COLUMN(Hilfsblatt!AH120),FALSE),
"")</f>
        <v>6.</v>
      </c>
      <c r="H119" s="99"/>
    </row>
    <row r="120" spans="1:8">
      <c r="A120" s="111" t="str">
        <f>IFERROR(
   INDEX(Hilfsblatt!$A$5:$A$105,
         MATCH(ROW()-4,Hilfsblatt!$AG$5:$AG$105,0)
   ),
"")</f>
        <v/>
      </c>
      <c r="B120" s="113" t="str">
        <f>IF(A120="","",VLOOKUP(A120,Hilfsblatt!$A$5:$B$71,2,FALSE))</f>
        <v/>
      </c>
      <c r="C120" s="114" t="e">
        <f t="array" ref="C120">INDEX(Hilfsblatt!$C$5:$AB$105,
       MATCH(E120,Hilfsblatt!$A$5:$A$105,0),
       F120)</f>
        <v>#REF!</v>
      </c>
      <c r="D120" s="112" t="str">
        <f>IF(A120="","",VLOOKUP(A120,Hilfsblatt!$A$5:$AC$71,COLUMN(Hilfsblatt!AC120),FALSE))</f>
        <v/>
      </c>
      <c r="E120" s="99" t="str">
        <f t="shared" si="1"/>
        <v>61.</v>
      </c>
      <c r="F120" s="99">
        <f>COUNTIF($E$4:E120,E120)</f>
        <v>51</v>
      </c>
      <c r="G120" s="209" t="str">
        <f>IFERROR(
VLOOKUP(E120,Hilfsblatt!$A$5:$AH$71,COLUMN(Hilfsblatt!AH121),FALSE),
"")</f>
        <v>6.</v>
      </c>
      <c r="H120" s="99"/>
    </row>
    <row r="121" spans="1:8">
      <c r="A121" s="111" t="str">
        <f>IFERROR(
   INDEX(Hilfsblatt!$A$5:$A$105,
         MATCH(ROW()-4,Hilfsblatt!$AG$5:$AG$105,0)
   ),
"")</f>
        <v/>
      </c>
      <c r="B121" s="113" t="str">
        <f>IF(A121="","",VLOOKUP(A121,Hilfsblatt!$A$5:$B$71,2,FALSE))</f>
        <v/>
      </c>
      <c r="C121" s="114" t="e">
        <f t="array" ref="C121">INDEX(Hilfsblatt!$C$5:$AB$105,
       MATCH(E121,Hilfsblatt!$A$5:$A$105,0),
       F121)</f>
        <v>#REF!</v>
      </c>
      <c r="D121" s="112" t="str">
        <f>IF(A121="","",VLOOKUP(A121,Hilfsblatt!$A$5:$AC$71,COLUMN(Hilfsblatt!AC121),FALSE))</f>
        <v/>
      </c>
      <c r="E121" s="99" t="str">
        <f t="shared" si="1"/>
        <v>61.</v>
      </c>
      <c r="F121" s="99">
        <f>COUNTIF($E$4:E121,E121)</f>
        <v>52</v>
      </c>
      <c r="G121" s="209" t="str">
        <f>IFERROR(
VLOOKUP(E121,Hilfsblatt!$A$5:$AH$71,COLUMN(Hilfsblatt!AH122),FALSE),
"")</f>
        <v>6.</v>
      </c>
      <c r="H121" s="99"/>
    </row>
    <row r="122" spans="1:8">
      <c r="A122" s="111" t="str">
        <f>IFERROR(
   INDEX(Hilfsblatt!$A$5:$A$105,
         MATCH(ROW()-4,Hilfsblatt!$AG$5:$AG$105,0)
   ),
"")</f>
        <v/>
      </c>
      <c r="B122" s="113" t="str">
        <f>IF(A122="","",VLOOKUP(A122,Hilfsblatt!$A$5:$B$71,2,FALSE))</f>
        <v/>
      </c>
      <c r="C122" s="114" t="e">
        <f t="array" ref="C122">INDEX(Hilfsblatt!$C$5:$AB$105,
       MATCH(E122,Hilfsblatt!$A$5:$A$105,0),
       F122)</f>
        <v>#REF!</v>
      </c>
      <c r="D122" s="112" t="str">
        <f>IF(A122="","",VLOOKUP(A122,Hilfsblatt!$A$5:$AC$71,COLUMN(Hilfsblatt!AC122),FALSE))</f>
        <v/>
      </c>
      <c r="E122" s="99" t="str">
        <f t="shared" si="1"/>
        <v>61.</v>
      </c>
      <c r="F122" s="99">
        <f>COUNTIF($E$4:E122,E122)</f>
        <v>53</v>
      </c>
      <c r="G122" s="209" t="str">
        <f>IFERROR(
VLOOKUP(E122,Hilfsblatt!$A$5:$AH$71,COLUMN(Hilfsblatt!AH123),FALSE),
"")</f>
        <v>6.</v>
      </c>
      <c r="H122" s="99"/>
    </row>
    <row r="123" spans="1:8">
      <c r="A123" s="111" t="str">
        <f>IFERROR(
   INDEX(Hilfsblatt!$A$5:$A$105,
         MATCH(ROW()-4,Hilfsblatt!$AG$5:$AG$105,0)
   ),
"")</f>
        <v/>
      </c>
      <c r="B123" s="113" t="str">
        <f>IF(A123="","",VLOOKUP(A123,Hilfsblatt!$A$5:$B$71,2,FALSE))</f>
        <v/>
      </c>
      <c r="C123" s="114" t="e">
        <f t="array" ref="C123">INDEX(Hilfsblatt!$C$5:$AB$105,
       MATCH(E123,Hilfsblatt!$A$5:$A$105,0),
       F123)</f>
        <v>#REF!</v>
      </c>
      <c r="D123" s="112" t="str">
        <f>IF(A123="","",VLOOKUP(A123,Hilfsblatt!$A$5:$AC$71,COLUMN(Hilfsblatt!AC123),FALSE))</f>
        <v/>
      </c>
      <c r="E123" s="99" t="str">
        <f t="shared" si="1"/>
        <v>61.</v>
      </c>
      <c r="F123" s="99">
        <f>COUNTIF($E$4:E123,E123)</f>
        <v>54</v>
      </c>
      <c r="G123" s="209" t="str">
        <f>IFERROR(
VLOOKUP(E123,Hilfsblatt!$A$5:$AH$71,COLUMN(Hilfsblatt!AH124),FALSE),
"")</f>
        <v>6.</v>
      </c>
      <c r="H123" s="99"/>
    </row>
    <row r="124" spans="1:8">
      <c r="A124" s="111" t="str">
        <f>IFERROR(
   INDEX(Hilfsblatt!$A$5:$A$105,
         MATCH(ROW()-4,Hilfsblatt!$AG$5:$AG$105,0)
   ),
"")</f>
        <v/>
      </c>
      <c r="B124" s="113" t="str">
        <f>IF(A124="","",VLOOKUP(A124,Hilfsblatt!$A$5:$B$71,2,FALSE))</f>
        <v/>
      </c>
      <c r="C124" s="114" t="e">
        <f t="array" ref="C124">INDEX(Hilfsblatt!$C$5:$AB$105,
       MATCH(E124,Hilfsblatt!$A$5:$A$105,0),
       F124)</f>
        <v>#REF!</v>
      </c>
      <c r="D124" s="112" t="str">
        <f>IF(A124="","",VLOOKUP(A124,Hilfsblatt!$A$5:$AC$71,COLUMN(Hilfsblatt!AC124),FALSE))</f>
        <v/>
      </c>
      <c r="E124" s="99" t="str">
        <f t="shared" si="1"/>
        <v>61.</v>
      </c>
      <c r="F124" s="99">
        <f>COUNTIF($E$4:E124,E124)</f>
        <v>55</v>
      </c>
      <c r="G124" s="209" t="str">
        <f>IFERROR(
VLOOKUP(E124,Hilfsblatt!$A$5:$AH$71,COLUMN(Hilfsblatt!AH125),FALSE),
"")</f>
        <v>6.</v>
      </c>
      <c r="H124" s="99"/>
    </row>
    <row r="125" spans="1:8">
      <c r="A125" s="111" t="str">
        <f>IFERROR(
   INDEX(Hilfsblatt!$A$5:$A$105,
         MATCH(ROW()-4,Hilfsblatt!$AG$5:$AG$105,0)
   ),
"")</f>
        <v/>
      </c>
      <c r="B125" s="113" t="str">
        <f>IF(A125="","",VLOOKUP(A125,Hilfsblatt!$A$5:$B$71,2,FALSE))</f>
        <v/>
      </c>
      <c r="C125" s="114" t="e">
        <f t="array" ref="C125">INDEX(Hilfsblatt!$C$5:$AB$105,
       MATCH(E125,Hilfsblatt!$A$5:$A$105,0),
       F125)</f>
        <v>#REF!</v>
      </c>
      <c r="D125" s="112" t="str">
        <f>IF(A125="","",VLOOKUP(A125,Hilfsblatt!$A$5:$AC$71,COLUMN(Hilfsblatt!AC125),FALSE))</f>
        <v/>
      </c>
      <c r="E125" s="99" t="str">
        <f t="shared" si="1"/>
        <v>61.</v>
      </c>
      <c r="F125" s="99">
        <f>COUNTIF($E$4:E125,E125)</f>
        <v>56</v>
      </c>
      <c r="G125" s="209" t="str">
        <f>IFERROR(
VLOOKUP(E125,Hilfsblatt!$A$5:$AH$71,COLUMN(Hilfsblatt!AH126),FALSE),
"")</f>
        <v>6.</v>
      </c>
      <c r="H125" s="99"/>
    </row>
    <row r="126" spans="1:8">
      <c r="A126" s="111" t="str">
        <f>IFERROR(
   INDEX(Hilfsblatt!$A$5:$A$105,
         MATCH(ROW()-4,Hilfsblatt!$AG$5:$AG$105,0)
   ),
"")</f>
        <v/>
      </c>
      <c r="B126" s="113" t="str">
        <f>IF(A126="","",VLOOKUP(A126,Hilfsblatt!$A$5:$B$71,2,FALSE))</f>
        <v/>
      </c>
      <c r="C126" s="114" t="e">
        <f t="array" ref="C126">INDEX(Hilfsblatt!$C$5:$AB$105,
       MATCH(E126,Hilfsblatt!$A$5:$A$105,0),
       F126)</f>
        <v>#REF!</v>
      </c>
      <c r="D126" s="112" t="str">
        <f>IF(A126="","",VLOOKUP(A126,Hilfsblatt!$A$5:$AC$71,COLUMN(Hilfsblatt!AC126),FALSE))</f>
        <v/>
      </c>
      <c r="E126" s="99" t="str">
        <f t="shared" si="1"/>
        <v>61.</v>
      </c>
      <c r="F126" s="99">
        <f>COUNTIF($E$4:E126,E126)</f>
        <v>57</v>
      </c>
      <c r="G126" s="209" t="str">
        <f>IFERROR(
VLOOKUP(E126,Hilfsblatt!$A$5:$AH$71,COLUMN(Hilfsblatt!AH127),FALSE),
"")</f>
        <v>6.</v>
      </c>
      <c r="H126" s="99"/>
    </row>
    <row r="127" spans="1:8">
      <c r="A127" s="111" t="str">
        <f>IFERROR(
   INDEX(Hilfsblatt!$A$5:$A$105,
         MATCH(ROW()-4,Hilfsblatt!$AG$5:$AG$105,0)
   ),
"")</f>
        <v/>
      </c>
      <c r="B127" s="113" t="str">
        <f>IF(A127="","",VLOOKUP(A127,Hilfsblatt!$A$5:$B$71,2,FALSE))</f>
        <v/>
      </c>
      <c r="C127" s="114" t="e">
        <f t="array" ref="C127">INDEX(Hilfsblatt!$C$5:$AB$105,
       MATCH(E127,Hilfsblatt!$A$5:$A$105,0),
       F127)</f>
        <v>#REF!</v>
      </c>
      <c r="D127" s="112" t="str">
        <f>IF(A127="","",VLOOKUP(A127,Hilfsblatt!$A$5:$AC$71,COLUMN(Hilfsblatt!AC127),FALSE))</f>
        <v/>
      </c>
      <c r="E127" s="99" t="str">
        <f t="shared" si="1"/>
        <v>61.</v>
      </c>
      <c r="F127" s="99">
        <f>COUNTIF($E$4:E127,E127)</f>
        <v>58</v>
      </c>
      <c r="G127" s="209" t="str">
        <f>IFERROR(
VLOOKUP(E127,Hilfsblatt!$A$5:$AH$71,COLUMN(Hilfsblatt!AH128),FALSE),
"")</f>
        <v>6.</v>
      </c>
      <c r="H127" s="99"/>
    </row>
    <row r="128" spans="1:8">
      <c r="A128" s="111" t="str">
        <f>IFERROR(
   INDEX(Hilfsblatt!$A$5:$A$105,
         MATCH(ROW()-4,Hilfsblatt!$AG$5:$AG$105,0)
   ),
"")</f>
        <v/>
      </c>
      <c r="B128" s="113" t="str">
        <f>IF(A128="","",VLOOKUP(A128,Hilfsblatt!$A$5:$B$71,2,FALSE))</f>
        <v/>
      </c>
      <c r="C128" s="114" t="e">
        <f t="array" ref="C128">INDEX(Hilfsblatt!$C$5:$AB$105,
       MATCH(E128,Hilfsblatt!$A$5:$A$105,0),
       F128)</f>
        <v>#REF!</v>
      </c>
      <c r="D128" s="112" t="str">
        <f>IF(A128="","",VLOOKUP(A128,Hilfsblatt!$A$5:$AC$71,COLUMN(Hilfsblatt!AC128),FALSE))</f>
        <v/>
      </c>
      <c r="E128" s="99" t="str">
        <f t="shared" si="1"/>
        <v>61.</v>
      </c>
      <c r="F128" s="99">
        <f>COUNTIF($E$4:E128,E128)</f>
        <v>59</v>
      </c>
      <c r="G128" s="209" t="str">
        <f>IFERROR(
VLOOKUP(E128,Hilfsblatt!$A$5:$AH$71,COLUMN(Hilfsblatt!AH129),FALSE),
"")</f>
        <v>6.</v>
      </c>
      <c r="H128" s="99"/>
    </row>
    <row r="129" spans="1:8">
      <c r="A129" s="111" t="str">
        <f>IFERROR(
   INDEX(Hilfsblatt!$A$5:$A$105,
         MATCH(ROW()-4,Hilfsblatt!$AG$5:$AG$105,0)
   ),
"")</f>
        <v/>
      </c>
      <c r="B129" s="113" t="str">
        <f>IF(A129="","",VLOOKUP(A129,Hilfsblatt!$A$5:$B$71,2,FALSE))</f>
        <v/>
      </c>
      <c r="C129" s="114" t="e">
        <f t="array" ref="C129">INDEX(Hilfsblatt!$C$5:$AB$105,
       MATCH(E129,Hilfsblatt!$A$5:$A$105,0),
       F129)</f>
        <v>#REF!</v>
      </c>
      <c r="D129" s="112" t="str">
        <f>IF(A129="","",VLOOKUP(A129,Hilfsblatt!$A$5:$AC$71,COLUMN(Hilfsblatt!AC129),FALSE))</f>
        <v/>
      </c>
      <c r="E129" s="99" t="str">
        <f t="shared" si="1"/>
        <v>61.</v>
      </c>
      <c r="F129" s="99">
        <f>COUNTIF($E$4:E129,E129)</f>
        <v>60</v>
      </c>
      <c r="G129" s="209" t="str">
        <f>IFERROR(
VLOOKUP(E129,Hilfsblatt!$A$5:$AH$71,COLUMN(Hilfsblatt!AH130),FALSE),
"")</f>
        <v>6.</v>
      </c>
      <c r="H129" s="99"/>
    </row>
    <row r="130" spans="1:8">
      <c r="A130" s="111" t="str">
        <f>IFERROR(
   INDEX(Hilfsblatt!$A$5:$A$105,
         MATCH(ROW()-4,Hilfsblatt!$AG$5:$AG$105,0)
   ),
"")</f>
        <v/>
      </c>
      <c r="B130" s="113" t="str">
        <f>IF(A130="","",VLOOKUP(A130,Hilfsblatt!$A$5:$B$71,2,FALSE))</f>
        <v/>
      </c>
      <c r="C130" s="114" t="e">
        <f t="array" ref="C130">INDEX(Hilfsblatt!$C$5:$AB$105,
       MATCH(E130,Hilfsblatt!$A$5:$A$105,0),
       F130)</f>
        <v>#REF!</v>
      </c>
      <c r="D130" s="112" t="str">
        <f>IF(A130="","",VLOOKUP(A130,Hilfsblatt!$A$5:$AC$71,COLUMN(Hilfsblatt!AC130),FALSE))</f>
        <v/>
      </c>
      <c r="E130" s="99" t="str">
        <f t="shared" si="1"/>
        <v>61.</v>
      </c>
      <c r="F130" s="99">
        <f>COUNTIF($E$4:E130,E130)</f>
        <v>61</v>
      </c>
      <c r="G130" s="209" t="str">
        <f>IFERROR(
VLOOKUP(E130,Hilfsblatt!$A$5:$AH$71,COLUMN(Hilfsblatt!AH131),FALSE),
"")</f>
        <v>6.</v>
      </c>
      <c r="H130" s="99"/>
    </row>
    <row r="131" spans="1:8">
      <c r="A131" s="111" t="str">
        <f>IFERROR(
   INDEX(Hilfsblatt!$A$5:$A$105,
         MATCH(ROW()-4,Hilfsblatt!$AG$5:$AG$105,0)
   ),
"")</f>
        <v/>
      </c>
      <c r="B131" s="113" t="str">
        <f>IF(A131="","",VLOOKUP(A131,Hilfsblatt!$A$5:$B$71,2,FALSE))</f>
        <v/>
      </c>
      <c r="C131" s="114" t="e">
        <f t="array" ref="C131">INDEX(Hilfsblatt!$C$5:$AB$105,
       MATCH(E131,Hilfsblatt!$A$5:$A$105,0),
       F131)</f>
        <v>#REF!</v>
      </c>
      <c r="D131" s="112" t="str">
        <f>IF(A131="","",VLOOKUP(A131,Hilfsblatt!$A$5:$AC$71,COLUMN(Hilfsblatt!AC131),FALSE))</f>
        <v/>
      </c>
      <c r="E131" s="99" t="str">
        <f t="shared" si="1"/>
        <v>61.</v>
      </c>
      <c r="F131" s="99">
        <f>COUNTIF($E$4:E131,E131)</f>
        <v>62</v>
      </c>
      <c r="G131" s="209" t="str">
        <f>IFERROR(
VLOOKUP(E131,Hilfsblatt!$A$5:$AH$71,COLUMN(Hilfsblatt!AH132),FALSE),
"")</f>
        <v>6.</v>
      </c>
      <c r="H131" s="99"/>
    </row>
    <row r="132" spans="1:8">
      <c r="A132" s="111" t="str">
        <f>IFERROR(
   INDEX(Hilfsblatt!$A$5:$A$105,
         MATCH(ROW()-4,Hilfsblatt!$AG$5:$AG$105,0)
   ),
"")</f>
        <v/>
      </c>
      <c r="B132" s="113" t="str">
        <f>IF(A132="","",VLOOKUP(A132,Hilfsblatt!$A$5:$B$71,2,FALSE))</f>
        <v/>
      </c>
      <c r="C132" s="114" t="e">
        <f t="array" ref="C132">INDEX(Hilfsblatt!$C$5:$AB$105,
       MATCH(E132,Hilfsblatt!$A$5:$A$105,0),
       F132)</f>
        <v>#REF!</v>
      </c>
      <c r="D132" s="112" t="str">
        <f>IF(A132="","",VLOOKUP(A132,Hilfsblatt!$A$5:$AC$71,COLUMN(Hilfsblatt!AC132),FALSE))</f>
        <v/>
      </c>
      <c r="E132" s="99" t="str">
        <f t="shared" si="1"/>
        <v>61.</v>
      </c>
      <c r="F132" s="99">
        <f>COUNTIF($E$4:E132,E132)</f>
        <v>63</v>
      </c>
      <c r="G132" s="209" t="str">
        <f>IFERROR(
VLOOKUP(E132,Hilfsblatt!$A$5:$AH$71,COLUMN(Hilfsblatt!AH133),FALSE),
"")</f>
        <v>6.</v>
      </c>
      <c r="H132" s="99"/>
    </row>
    <row r="133" spans="1:8">
      <c r="A133" s="111" t="str">
        <f>IFERROR(
   INDEX(Hilfsblatt!$A$5:$A$105,
         MATCH(ROW()-4,Hilfsblatt!$AG$5:$AG$105,0)
   ),
"")</f>
        <v/>
      </c>
      <c r="B133" s="113" t="str">
        <f>IF(A133="","",VLOOKUP(A133,Hilfsblatt!$A$5:$B$71,2,FALSE))</f>
        <v/>
      </c>
      <c r="C133" s="114" t="e">
        <f t="array" ref="C133">INDEX(Hilfsblatt!$C$5:$AB$105,
       MATCH(E133,Hilfsblatt!$A$5:$A$105,0),
       F133)</f>
        <v>#REF!</v>
      </c>
      <c r="D133" s="112" t="str">
        <f>IF(A133="","",VLOOKUP(A133,Hilfsblatt!$A$5:$AC$71,COLUMN(Hilfsblatt!AC133),FALSE))</f>
        <v/>
      </c>
      <c r="E133" s="99" t="str">
        <f t="shared" ref="E133:E196" si="2">IF(A133&lt;&gt;"",A133,E132)</f>
        <v>61.</v>
      </c>
      <c r="F133" s="99">
        <f>COUNTIF($E$4:E133,E133)</f>
        <v>64</v>
      </c>
      <c r="G133" s="209" t="str">
        <f>IFERROR(
VLOOKUP(E133,Hilfsblatt!$A$5:$AH$71,COLUMN(Hilfsblatt!AH134),FALSE),
"")</f>
        <v>6.</v>
      </c>
      <c r="H133" s="99"/>
    </row>
    <row r="134" spans="1:8">
      <c r="A134" s="111" t="str">
        <f>IFERROR(
   INDEX(Hilfsblatt!$A$5:$A$105,
         MATCH(ROW()-4,Hilfsblatt!$AG$5:$AG$105,0)
   ),
"")</f>
        <v/>
      </c>
      <c r="B134" s="113" t="str">
        <f>IF(A134="","",VLOOKUP(A134,Hilfsblatt!$A$5:$B$71,2,FALSE))</f>
        <v/>
      </c>
      <c r="C134" s="114" t="e">
        <f t="array" ref="C134">INDEX(Hilfsblatt!$C$5:$AB$105,
       MATCH(E134,Hilfsblatt!$A$5:$A$105,0),
       F134)</f>
        <v>#REF!</v>
      </c>
      <c r="D134" s="112" t="str">
        <f>IF(A134="","",VLOOKUP(A134,Hilfsblatt!$A$5:$AC$71,COLUMN(Hilfsblatt!AC134),FALSE))</f>
        <v/>
      </c>
      <c r="E134" s="99" t="str">
        <f t="shared" si="2"/>
        <v>61.</v>
      </c>
      <c r="F134" s="99">
        <f>COUNTIF($E$4:E134,E134)</f>
        <v>65</v>
      </c>
      <c r="G134" s="209" t="str">
        <f>IFERROR(
VLOOKUP(E134,Hilfsblatt!$A$5:$AH$71,COLUMN(Hilfsblatt!AH135),FALSE),
"")</f>
        <v>6.</v>
      </c>
      <c r="H134" s="99"/>
    </row>
    <row r="135" spans="1:8">
      <c r="A135" s="111" t="str">
        <f>IFERROR(
   INDEX(Hilfsblatt!$A$5:$A$105,
         MATCH(ROW()-4,Hilfsblatt!$AG$5:$AG$105,0)
   ),
"")</f>
        <v/>
      </c>
      <c r="B135" s="113" t="str">
        <f>IF(A135="","",VLOOKUP(A135,Hilfsblatt!$A$5:$B$71,2,FALSE))</f>
        <v/>
      </c>
      <c r="C135" s="114" t="e">
        <f t="array" ref="C135">INDEX(Hilfsblatt!$C$5:$AB$105,
       MATCH(E135,Hilfsblatt!$A$5:$A$105,0),
       F135)</f>
        <v>#REF!</v>
      </c>
      <c r="D135" s="112" t="str">
        <f>IF(A135="","",VLOOKUP(A135,Hilfsblatt!$A$5:$AC$71,COLUMN(Hilfsblatt!AC135),FALSE))</f>
        <v/>
      </c>
      <c r="E135" s="99" t="str">
        <f t="shared" si="2"/>
        <v>61.</v>
      </c>
      <c r="F135" s="99">
        <f>COUNTIF($E$4:E135,E135)</f>
        <v>66</v>
      </c>
      <c r="G135" s="209" t="str">
        <f>IFERROR(
VLOOKUP(E135,Hilfsblatt!$A$5:$AH$71,COLUMN(Hilfsblatt!AH136),FALSE),
"")</f>
        <v>6.</v>
      </c>
      <c r="H135" s="99"/>
    </row>
    <row r="136" spans="1:8">
      <c r="A136" s="111" t="str">
        <f>IFERROR(
   INDEX(Hilfsblatt!$A$5:$A$105,
         MATCH(ROW()-4,Hilfsblatt!$AG$5:$AG$105,0)
   ),
"")</f>
        <v/>
      </c>
      <c r="B136" s="113" t="str">
        <f>IF(A136="","",VLOOKUP(A136,Hilfsblatt!$A$5:$B$71,2,FALSE))</f>
        <v/>
      </c>
      <c r="C136" s="114" t="e">
        <f t="array" ref="C136">INDEX(Hilfsblatt!$C$5:$AB$105,
       MATCH(E136,Hilfsblatt!$A$5:$A$105,0),
       F136)</f>
        <v>#REF!</v>
      </c>
      <c r="D136" s="112" t="str">
        <f>IF(A136="","",VLOOKUP(A136,Hilfsblatt!$A$5:$AC$71,COLUMN(Hilfsblatt!AC136),FALSE))</f>
        <v/>
      </c>
      <c r="E136" s="99" t="str">
        <f t="shared" si="2"/>
        <v>61.</v>
      </c>
      <c r="F136" s="99">
        <f>COUNTIF($E$4:E136,E136)</f>
        <v>67</v>
      </c>
      <c r="G136" s="209" t="str">
        <f>IFERROR(
VLOOKUP(E136,Hilfsblatt!$A$5:$AH$71,COLUMN(Hilfsblatt!AH137),FALSE),
"")</f>
        <v>6.</v>
      </c>
      <c r="H136" s="99"/>
    </row>
    <row r="137" spans="1:8">
      <c r="A137" s="111" t="str">
        <f>IFERROR(
   INDEX(Hilfsblatt!$A$5:$A$105,
         MATCH(ROW()-4,Hilfsblatt!$AG$5:$AG$105,0)
   ),
"")</f>
        <v/>
      </c>
      <c r="B137" s="113" t="str">
        <f>IF(A137="","",VLOOKUP(A137,Hilfsblatt!$A$5:$B$71,2,FALSE))</f>
        <v/>
      </c>
      <c r="C137" s="114" t="e">
        <f t="array" ref="C137">INDEX(Hilfsblatt!$C$5:$AB$105,
       MATCH(E137,Hilfsblatt!$A$5:$A$105,0),
       F137)</f>
        <v>#REF!</v>
      </c>
      <c r="D137" s="112" t="str">
        <f>IF(A137="","",VLOOKUP(A137,Hilfsblatt!$A$5:$AC$71,COLUMN(Hilfsblatt!AC137),FALSE))</f>
        <v/>
      </c>
      <c r="E137" s="99" t="str">
        <f t="shared" si="2"/>
        <v>61.</v>
      </c>
      <c r="F137" s="99">
        <f>COUNTIF($E$4:E137,E137)</f>
        <v>68</v>
      </c>
      <c r="G137" s="209" t="str">
        <f>IFERROR(
VLOOKUP(E137,Hilfsblatt!$A$5:$AH$71,COLUMN(Hilfsblatt!AH138),FALSE),
"")</f>
        <v>6.</v>
      </c>
      <c r="H137" s="99"/>
    </row>
    <row r="138" spans="1:8">
      <c r="A138" s="111" t="str">
        <f>IFERROR(
   INDEX(Hilfsblatt!$A$5:$A$105,
         MATCH(ROW()-4,Hilfsblatt!$AG$5:$AG$105,0)
   ),
"")</f>
        <v/>
      </c>
      <c r="B138" s="113" t="str">
        <f>IF(A138="","",VLOOKUP(A138,Hilfsblatt!$A$5:$B$71,2,FALSE))</f>
        <v/>
      </c>
      <c r="C138" s="114" t="e">
        <f t="array" ref="C138">INDEX(Hilfsblatt!$C$5:$AB$105,
       MATCH(E138,Hilfsblatt!$A$5:$A$105,0),
       F138)</f>
        <v>#REF!</v>
      </c>
      <c r="D138" s="112" t="str">
        <f>IF(A138="","",VLOOKUP(A138,Hilfsblatt!$A$5:$AC$71,COLUMN(Hilfsblatt!AC138),FALSE))</f>
        <v/>
      </c>
      <c r="E138" s="99" t="str">
        <f t="shared" si="2"/>
        <v>61.</v>
      </c>
      <c r="F138" s="99">
        <f>COUNTIF($E$4:E138,E138)</f>
        <v>69</v>
      </c>
      <c r="G138" s="209" t="str">
        <f>IFERROR(
VLOOKUP(E138,Hilfsblatt!$A$5:$AH$71,COLUMN(Hilfsblatt!AH139),FALSE),
"")</f>
        <v>6.</v>
      </c>
    </row>
    <row r="139" spans="1:8">
      <c r="A139" s="111" t="str">
        <f>IFERROR(
   INDEX(Hilfsblatt!$A$5:$A$105,
         MATCH(ROW()-4,Hilfsblatt!$AG$5:$AG$105,0)
   ),
"")</f>
        <v/>
      </c>
      <c r="B139" s="113" t="str">
        <f>IF(A139="","",VLOOKUP(A139,Hilfsblatt!$A$5:$B$71,2,FALSE))</f>
        <v/>
      </c>
      <c r="C139" s="114" t="e">
        <f t="array" ref="C139">INDEX(Hilfsblatt!$C$5:$AB$105,
       MATCH(E139,Hilfsblatt!$A$5:$A$105,0),
       F139)</f>
        <v>#REF!</v>
      </c>
      <c r="D139" s="112" t="str">
        <f>IF(A139="","",VLOOKUP(A139,Hilfsblatt!$A$5:$AC$71,COLUMN(Hilfsblatt!AC139),FALSE))</f>
        <v/>
      </c>
      <c r="E139" s="99" t="str">
        <f t="shared" si="2"/>
        <v>61.</v>
      </c>
      <c r="F139" s="99">
        <f>COUNTIF($E$4:E139,E139)</f>
        <v>70</v>
      </c>
      <c r="G139" s="209" t="str">
        <f>IFERROR(
VLOOKUP(E139,Hilfsblatt!$A$5:$AH$71,COLUMN(Hilfsblatt!AH140),FALSE),
"")</f>
        <v>6.</v>
      </c>
    </row>
    <row r="140" spans="1:8">
      <c r="A140" s="111" t="str">
        <f>IFERROR(
   INDEX(Hilfsblatt!$A$5:$A$105,
         MATCH(ROW()-4,Hilfsblatt!$AG$5:$AG$105,0)
   ),
"")</f>
        <v/>
      </c>
      <c r="B140" s="113" t="str">
        <f>IF(A140="","",VLOOKUP(A140,Hilfsblatt!$A$5:$B$71,2,FALSE))</f>
        <v/>
      </c>
      <c r="C140" s="114" t="e">
        <f t="array" ref="C140">INDEX(Hilfsblatt!$C$5:$AB$105,
       MATCH(E140,Hilfsblatt!$A$5:$A$105,0),
       F140)</f>
        <v>#REF!</v>
      </c>
      <c r="D140" s="112" t="str">
        <f>IF(A140="","",VLOOKUP(A140,Hilfsblatt!$A$5:$AC$71,COLUMN(Hilfsblatt!AC140),FALSE))</f>
        <v/>
      </c>
      <c r="E140" s="99" t="str">
        <f t="shared" si="2"/>
        <v>61.</v>
      </c>
      <c r="F140" s="99">
        <f>COUNTIF($E$4:E140,E140)</f>
        <v>71</v>
      </c>
      <c r="G140" s="209" t="str">
        <f>IFERROR(
VLOOKUP(E140,Hilfsblatt!$A$5:$AH$71,COLUMN(Hilfsblatt!AH141),FALSE),
"")</f>
        <v>6.</v>
      </c>
    </row>
    <row r="141" spans="1:8">
      <c r="A141" s="111" t="str">
        <f>IFERROR(
   INDEX(Hilfsblatt!$A$5:$A$105,
         MATCH(ROW()-4,Hilfsblatt!$AG$5:$AG$105,0)
   ),
"")</f>
        <v/>
      </c>
      <c r="B141" s="113" t="str">
        <f>IF(A141="","",VLOOKUP(A141,Hilfsblatt!$A$5:$B$71,2,FALSE))</f>
        <v/>
      </c>
      <c r="C141" s="114" t="e">
        <f t="array" ref="C141">INDEX(Hilfsblatt!$C$5:$AB$105,
       MATCH(E141,Hilfsblatt!$A$5:$A$105,0),
       F141)</f>
        <v>#REF!</v>
      </c>
      <c r="D141" s="112" t="str">
        <f>IF(A141="","",VLOOKUP(A141,Hilfsblatt!$A$5:$AC$71,COLUMN(Hilfsblatt!AC141),FALSE))</f>
        <v/>
      </c>
      <c r="E141" s="99" t="str">
        <f t="shared" si="2"/>
        <v>61.</v>
      </c>
      <c r="F141" s="99">
        <f>COUNTIF($E$4:E141,E141)</f>
        <v>72</v>
      </c>
      <c r="G141" s="209" t="str">
        <f>IFERROR(
VLOOKUP(E141,Hilfsblatt!$A$5:$AH$71,COLUMN(Hilfsblatt!AH142),FALSE),
"")</f>
        <v>6.</v>
      </c>
    </row>
    <row r="142" spans="1:8">
      <c r="A142" s="111" t="str">
        <f>IFERROR(
   INDEX(Hilfsblatt!$A$5:$A$105,
         MATCH(ROW()-4,Hilfsblatt!$AG$5:$AG$105,0)
   ),
"")</f>
        <v/>
      </c>
      <c r="B142" s="113" t="str">
        <f>IF(A142="","",VLOOKUP(A142,Hilfsblatt!$A$5:$B$71,2,FALSE))</f>
        <v/>
      </c>
      <c r="C142" s="114" t="e">
        <f t="array" ref="C142">INDEX(Hilfsblatt!$C$5:$AB$105,
       MATCH(E142,Hilfsblatt!$A$5:$A$105,0),
       F142)</f>
        <v>#REF!</v>
      </c>
      <c r="D142" s="112" t="str">
        <f>IF(A142="","",VLOOKUP(A142,Hilfsblatt!$A$5:$AC$71,COLUMN(Hilfsblatt!AC142),FALSE))</f>
        <v/>
      </c>
      <c r="E142" s="99" t="str">
        <f t="shared" si="2"/>
        <v>61.</v>
      </c>
      <c r="F142" s="99">
        <f>COUNTIF($E$4:E142,E142)</f>
        <v>73</v>
      </c>
      <c r="G142" s="209" t="str">
        <f>IFERROR(
VLOOKUP(E142,Hilfsblatt!$A$5:$AH$71,COLUMN(Hilfsblatt!AH143),FALSE),
"")</f>
        <v>6.</v>
      </c>
    </row>
    <row r="143" spans="1:8">
      <c r="A143" s="111" t="str">
        <f>IFERROR(
   INDEX(Hilfsblatt!$A$5:$A$105,
         MATCH(ROW()-4,Hilfsblatt!$AG$5:$AG$105,0)
   ),
"")</f>
        <v/>
      </c>
      <c r="B143" s="113" t="str">
        <f>IF(A143="","",VLOOKUP(A143,Hilfsblatt!$A$5:$B$71,2,FALSE))</f>
        <v/>
      </c>
      <c r="C143" s="114" t="e">
        <f t="array" ref="C143">INDEX(Hilfsblatt!$C$5:$AB$105,
       MATCH(E143,Hilfsblatt!$A$5:$A$105,0),
       F143)</f>
        <v>#REF!</v>
      </c>
      <c r="D143" s="112" t="str">
        <f>IF(A143="","",VLOOKUP(A143,Hilfsblatt!$A$5:$AC$71,COLUMN(Hilfsblatt!AC143),FALSE))</f>
        <v/>
      </c>
      <c r="E143" s="99" t="str">
        <f t="shared" si="2"/>
        <v>61.</v>
      </c>
      <c r="F143" s="99">
        <f>COUNTIF($E$4:E143,E143)</f>
        <v>74</v>
      </c>
      <c r="G143" s="209" t="str">
        <f>IFERROR(
VLOOKUP(E143,Hilfsblatt!$A$5:$AH$71,COLUMN(Hilfsblatt!AH144),FALSE),
"")</f>
        <v>6.</v>
      </c>
    </row>
    <row r="144" spans="1:8">
      <c r="A144" s="111" t="str">
        <f>IFERROR(
   INDEX(Hilfsblatt!$A$5:$A$105,
         MATCH(ROW()-4,Hilfsblatt!$AG$5:$AG$105,0)
   ),
"")</f>
        <v/>
      </c>
      <c r="B144" s="113" t="str">
        <f>IF(A144="","",VLOOKUP(A144,Hilfsblatt!$A$5:$B$71,2,FALSE))</f>
        <v/>
      </c>
      <c r="C144" s="114" t="e">
        <f t="array" ref="C144">INDEX(Hilfsblatt!$C$5:$AB$105,
       MATCH(E144,Hilfsblatt!$A$5:$A$105,0),
       F144)</f>
        <v>#REF!</v>
      </c>
      <c r="D144" s="112" t="str">
        <f>IF(A144="","",VLOOKUP(A144,Hilfsblatt!$A$5:$AC$71,COLUMN(Hilfsblatt!AC144),FALSE))</f>
        <v/>
      </c>
      <c r="E144" s="99" t="str">
        <f t="shared" si="2"/>
        <v>61.</v>
      </c>
      <c r="F144" s="99">
        <f>COUNTIF($E$4:E144,E144)</f>
        <v>75</v>
      </c>
      <c r="G144" s="209" t="str">
        <f>IFERROR(
VLOOKUP(E144,Hilfsblatt!$A$5:$AH$71,COLUMN(Hilfsblatt!AH145),FALSE),
"")</f>
        <v>6.</v>
      </c>
    </row>
    <row r="145" spans="1:7">
      <c r="A145" s="111" t="str">
        <f>IFERROR(
   INDEX(Hilfsblatt!$A$5:$A$105,
         MATCH(ROW()-4,Hilfsblatt!$AG$5:$AG$105,0)
   ),
"")</f>
        <v/>
      </c>
      <c r="B145" s="113" t="str">
        <f>IF(A145="","",VLOOKUP(A145,Hilfsblatt!$A$5:$B$71,2,FALSE))</f>
        <v/>
      </c>
      <c r="C145" s="114" t="e">
        <f t="array" ref="C145">INDEX(Hilfsblatt!$C$5:$AB$105,
       MATCH(E145,Hilfsblatt!$A$5:$A$105,0),
       F145)</f>
        <v>#REF!</v>
      </c>
      <c r="D145" s="112" t="str">
        <f>IF(A145="","",VLOOKUP(A145,Hilfsblatt!$A$5:$AC$71,COLUMN(Hilfsblatt!AC145),FALSE))</f>
        <v/>
      </c>
      <c r="E145" s="99" t="str">
        <f t="shared" si="2"/>
        <v>61.</v>
      </c>
      <c r="F145" s="99">
        <f>COUNTIF($E$4:E145,E145)</f>
        <v>76</v>
      </c>
      <c r="G145" s="209" t="str">
        <f>IFERROR(
VLOOKUP(E145,Hilfsblatt!$A$5:$AH$71,COLUMN(Hilfsblatt!AH146),FALSE),
"")</f>
        <v>6.</v>
      </c>
    </row>
    <row r="146" spans="1:7">
      <c r="A146" s="111" t="str">
        <f>IFERROR(
   INDEX(Hilfsblatt!$A$5:$A$105,
         MATCH(ROW()-4,Hilfsblatt!$AG$5:$AG$105,0)
   ),
"")</f>
        <v/>
      </c>
      <c r="B146" s="113" t="str">
        <f>IF(A146="","",VLOOKUP(A146,Hilfsblatt!$A$5:$B$71,2,FALSE))</f>
        <v/>
      </c>
      <c r="C146" s="114" t="e">
        <f t="array" ref="C146">INDEX(Hilfsblatt!$C$5:$AB$105,
       MATCH(E146,Hilfsblatt!$A$5:$A$105,0),
       F146)</f>
        <v>#REF!</v>
      </c>
      <c r="D146" s="112" t="str">
        <f>IF(A146="","",VLOOKUP(A146,Hilfsblatt!$A$5:$AC$71,COLUMN(Hilfsblatt!AC146),FALSE))</f>
        <v/>
      </c>
      <c r="E146" s="99" t="str">
        <f t="shared" si="2"/>
        <v>61.</v>
      </c>
      <c r="F146" s="99">
        <f>COUNTIF($E$4:E146,E146)</f>
        <v>77</v>
      </c>
      <c r="G146" s="209" t="str">
        <f>IFERROR(
VLOOKUP(E146,Hilfsblatt!$A$5:$AH$71,COLUMN(Hilfsblatt!AH147),FALSE),
"")</f>
        <v>6.</v>
      </c>
    </row>
    <row r="147" spans="1:7">
      <c r="A147" s="111" t="str">
        <f>IFERROR(
   INDEX(Hilfsblatt!$A$5:$A$105,
         MATCH(ROW()-4,Hilfsblatt!$AG$5:$AG$105,0)
   ),
"")</f>
        <v/>
      </c>
      <c r="B147" s="113" t="str">
        <f>IF(A147="","",VLOOKUP(A147,Hilfsblatt!$A$5:$B$71,2,FALSE))</f>
        <v/>
      </c>
      <c r="C147" s="114" t="e">
        <f t="array" ref="C147">INDEX(Hilfsblatt!$C$5:$AB$105,
       MATCH(E147,Hilfsblatt!$A$5:$A$105,0),
       F147)</f>
        <v>#REF!</v>
      </c>
      <c r="D147" s="112" t="str">
        <f>IF(A147="","",VLOOKUP(A147,Hilfsblatt!$A$5:$AC$71,COLUMN(Hilfsblatt!AC147),FALSE))</f>
        <v/>
      </c>
      <c r="E147" s="99" t="str">
        <f t="shared" si="2"/>
        <v>61.</v>
      </c>
      <c r="F147" s="99">
        <f>COUNTIF($E$4:E147,E147)</f>
        <v>78</v>
      </c>
      <c r="G147" s="209" t="str">
        <f>IFERROR(
VLOOKUP(E147,Hilfsblatt!$A$5:$AH$71,COLUMN(Hilfsblatt!AH148),FALSE),
"")</f>
        <v>6.</v>
      </c>
    </row>
    <row r="148" spans="1:7">
      <c r="A148" s="111" t="str">
        <f>IFERROR(
   INDEX(Hilfsblatt!$A$5:$A$105,
         MATCH(ROW()-4,Hilfsblatt!$AG$5:$AG$105,0)
   ),
"")</f>
        <v/>
      </c>
      <c r="B148" s="113" t="str">
        <f>IF(A148="","",VLOOKUP(A148,Hilfsblatt!$A$5:$B$71,2,FALSE))</f>
        <v/>
      </c>
      <c r="C148" s="114" t="e">
        <f t="array" ref="C148">INDEX(Hilfsblatt!$C$5:$AB$105,
       MATCH(E148,Hilfsblatt!$A$5:$A$105,0),
       F148)</f>
        <v>#REF!</v>
      </c>
      <c r="D148" s="112" t="str">
        <f>IF(A148="","",VLOOKUP(A148,Hilfsblatt!$A$5:$AC$71,COLUMN(Hilfsblatt!AC148),FALSE))</f>
        <v/>
      </c>
      <c r="E148" s="99" t="str">
        <f t="shared" si="2"/>
        <v>61.</v>
      </c>
      <c r="F148" s="99">
        <f>COUNTIF($E$4:E148,E148)</f>
        <v>79</v>
      </c>
      <c r="G148" s="209" t="str">
        <f>IFERROR(
VLOOKUP(E148,Hilfsblatt!$A$5:$AH$71,COLUMN(Hilfsblatt!AH149),FALSE),
"")</f>
        <v>6.</v>
      </c>
    </row>
    <row r="149" spans="1:7">
      <c r="A149" s="111" t="str">
        <f>IFERROR(
   INDEX(Hilfsblatt!$A$5:$A$105,
         MATCH(ROW()-4,Hilfsblatt!$AG$5:$AG$105,0)
   ),
"")</f>
        <v/>
      </c>
      <c r="B149" s="113" t="str">
        <f>IF(A149="","",VLOOKUP(A149,Hilfsblatt!$A$5:$B$71,2,FALSE))</f>
        <v/>
      </c>
      <c r="C149" s="114" t="e">
        <f t="array" ref="C149">INDEX(Hilfsblatt!$C$5:$AB$105,
       MATCH(E149,Hilfsblatt!$A$5:$A$105,0),
       F149)</f>
        <v>#REF!</v>
      </c>
      <c r="D149" s="112" t="str">
        <f>IF(A149="","",VLOOKUP(A149,Hilfsblatt!$A$5:$AC$71,COLUMN(Hilfsblatt!AC149),FALSE))</f>
        <v/>
      </c>
      <c r="E149" s="99" t="str">
        <f t="shared" si="2"/>
        <v>61.</v>
      </c>
      <c r="F149" s="99">
        <f>COUNTIF($E$4:E149,E149)</f>
        <v>80</v>
      </c>
      <c r="G149" s="209" t="str">
        <f>IFERROR(
VLOOKUP(E149,Hilfsblatt!$A$5:$AH$71,COLUMN(Hilfsblatt!AH150),FALSE),
"")</f>
        <v>6.</v>
      </c>
    </row>
    <row r="150" spans="1:7">
      <c r="A150" s="111" t="str">
        <f>IFERROR(
   INDEX(Hilfsblatt!$A$5:$A$105,
         MATCH(ROW()-4,Hilfsblatt!$AG$5:$AG$105,0)
   ),
"")</f>
        <v/>
      </c>
      <c r="B150" s="113" t="str">
        <f>IF(A150="","",VLOOKUP(A150,Hilfsblatt!$A$5:$B$71,2,FALSE))</f>
        <v/>
      </c>
      <c r="C150" s="114" t="e">
        <f t="array" ref="C150">INDEX(Hilfsblatt!$C$5:$AB$105,
       MATCH(E150,Hilfsblatt!$A$5:$A$105,0),
       F150)</f>
        <v>#REF!</v>
      </c>
      <c r="D150" s="112" t="str">
        <f>IF(A150="","",VLOOKUP(A150,Hilfsblatt!$A$5:$AC$71,COLUMN(Hilfsblatt!AC150),FALSE))</f>
        <v/>
      </c>
      <c r="E150" s="99" t="str">
        <f t="shared" si="2"/>
        <v>61.</v>
      </c>
      <c r="F150" s="99">
        <f>COUNTIF($E$4:E150,E150)</f>
        <v>81</v>
      </c>
      <c r="G150" s="209" t="str">
        <f>IFERROR(
VLOOKUP(E150,Hilfsblatt!$A$5:$AH$71,COLUMN(Hilfsblatt!AH151),FALSE),
"")</f>
        <v>6.</v>
      </c>
    </row>
    <row r="151" spans="1:7">
      <c r="A151" s="111" t="str">
        <f>IFERROR(
   INDEX(Hilfsblatt!$A$5:$A$105,
         MATCH(ROW()-4,Hilfsblatt!$AG$5:$AG$105,0)
   ),
"")</f>
        <v/>
      </c>
      <c r="B151" s="113" t="str">
        <f>IF(A151="","",VLOOKUP(A151,Hilfsblatt!$A$5:$B$71,2,FALSE))</f>
        <v/>
      </c>
      <c r="C151" s="114" t="e">
        <f t="array" ref="C151">INDEX(Hilfsblatt!$C$5:$AB$105,
       MATCH(E151,Hilfsblatt!$A$5:$A$105,0),
       F151)</f>
        <v>#REF!</v>
      </c>
      <c r="D151" s="112" t="str">
        <f>IF(A151="","",VLOOKUP(A151,Hilfsblatt!$A$5:$AC$71,COLUMN(Hilfsblatt!AC151),FALSE))</f>
        <v/>
      </c>
      <c r="E151" s="99" t="str">
        <f t="shared" si="2"/>
        <v>61.</v>
      </c>
      <c r="F151" s="99">
        <f>COUNTIF($E$4:E151,E151)</f>
        <v>82</v>
      </c>
      <c r="G151" s="209" t="str">
        <f>IFERROR(
VLOOKUP(E151,Hilfsblatt!$A$5:$AH$71,COLUMN(Hilfsblatt!AH152),FALSE),
"")</f>
        <v>6.</v>
      </c>
    </row>
    <row r="152" spans="1:7">
      <c r="A152" s="111" t="str">
        <f>IFERROR(
   INDEX(Hilfsblatt!$A$5:$A$105,
         MATCH(ROW()-4,Hilfsblatt!$AG$5:$AG$105,0)
   ),
"")</f>
        <v/>
      </c>
      <c r="B152" s="113" t="str">
        <f>IF(A152="","",VLOOKUP(A152,Hilfsblatt!$A$5:$B$71,2,FALSE))</f>
        <v/>
      </c>
      <c r="C152" s="114" t="e">
        <f t="array" ref="C152">INDEX(Hilfsblatt!$C$5:$AB$105,
       MATCH(E152,Hilfsblatt!$A$5:$A$105,0),
       F152)</f>
        <v>#REF!</v>
      </c>
      <c r="D152" s="112" t="str">
        <f>IF(A152="","",VLOOKUP(A152,Hilfsblatt!$A$5:$AC$71,COLUMN(Hilfsblatt!AC152),FALSE))</f>
        <v/>
      </c>
      <c r="E152" s="99" t="str">
        <f t="shared" si="2"/>
        <v>61.</v>
      </c>
      <c r="F152" s="99">
        <f>COUNTIF($E$4:E152,E152)</f>
        <v>83</v>
      </c>
      <c r="G152" s="209" t="str">
        <f>IFERROR(
VLOOKUP(E152,Hilfsblatt!$A$5:$AH$71,COLUMN(Hilfsblatt!AH153),FALSE),
"")</f>
        <v>6.</v>
      </c>
    </row>
    <row r="153" spans="1:7">
      <c r="A153" s="111" t="str">
        <f>IFERROR(
   INDEX(Hilfsblatt!$A$5:$A$105,
         MATCH(ROW()-4,Hilfsblatt!$AG$5:$AG$105,0)
   ),
"")</f>
        <v/>
      </c>
      <c r="B153" s="113" t="str">
        <f>IF(A153="","",VLOOKUP(A153,Hilfsblatt!$A$5:$B$71,2,FALSE))</f>
        <v/>
      </c>
      <c r="C153" s="114" t="e">
        <f t="array" ref="C153">INDEX(Hilfsblatt!$C$5:$AB$105,
       MATCH(E153,Hilfsblatt!$A$5:$A$105,0),
       F153)</f>
        <v>#REF!</v>
      </c>
      <c r="D153" s="112" t="str">
        <f>IF(A153="","",VLOOKUP(A153,Hilfsblatt!$A$5:$AC$71,COLUMN(Hilfsblatt!AC153),FALSE))</f>
        <v/>
      </c>
      <c r="E153" s="99" t="str">
        <f t="shared" si="2"/>
        <v>61.</v>
      </c>
      <c r="F153" s="99">
        <f>COUNTIF($E$4:E153,E153)</f>
        <v>84</v>
      </c>
      <c r="G153" s="209" t="str">
        <f>IFERROR(
VLOOKUP(E153,Hilfsblatt!$A$5:$AH$71,COLUMN(Hilfsblatt!AH154),FALSE),
"")</f>
        <v>6.</v>
      </c>
    </row>
    <row r="154" spans="1:7">
      <c r="A154" s="111" t="str">
        <f>IFERROR(
   INDEX(Hilfsblatt!$A$5:$A$105,
         MATCH(ROW()-4,Hilfsblatt!$AG$5:$AG$105,0)
   ),
"")</f>
        <v/>
      </c>
      <c r="B154" s="113" t="str">
        <f>IF(A154="","",VLOOKUP(A154,Hilfsblatt!$A$5:$B$71,2,FALSE))</f>
        <v/>
      </c>
      <c r="C154" s="114" t="e">
        <f t="array" ref="C154">INDEX(Hilfsblatt!$C$5:$AB$105,
       MATCH(E154,Hilfsblatt!$A$5:$A$105,0),
       F154)</f>
        <v>#REF!</v>
      </c>
      <c r="D154" s="112" t="str">
        <f>IF(A154="","",VLOOKUP(A154,Hilfsblatt!$A$5:$AC$71,COLUMN(Hilfsblatt!AC154),FALSE))</f>
        <v/>
      </c>
      <c r="E154" s="99" t="str">
        <f t="shared" si="2"/>
        <v>61.</v>
      </c>
      <c r="F154" s="99">
        <f>COUNTIF($E$4:E154,E154)</f>
        <v>85</v>
      </c>
      <c r="G154" s="209" t="str">
        <f>IFERROR(
VLOOKUP(E154,Hilfsblatt!$A$5:$AH$71,COLUMN(Hilfsblatt!AH155),FALSE),
"")</f>
        <v>6.</v>
      </c>
    </row>
    <row r="155" spans="1:7">
      <c r="A155" s="111" t="str">
        <f>IFERROR(
   INDEX(Hilfsblatt!$A$5:$A$105,
         MATCH(ROW()-4,Hilfsblatt!$AG$5:$AG$105,0)
   ),
"")</f>
        <v/>
      </c>
      <c r="B155" s="113" t="str">
        <f>IF(A155="","",VLOOKUP(A155,Hilfsblatt!$A$5:$B$71,2,FALSE))</f>
        <v/>
      </c>
      <c r="C155" s="114" t="e">
        <f t="array" ref="C155">INDEX(Hilfsblatt!$C$5:$AB$105,
       MATCH(E155,Hilfsblatt!$A$5:$A$105,0),
       F155)</f>
        <v>#REF!</v>
      </c>
      <c r="D155" s="112" t="str">
        <f>IF(A155="","",VLOOKUP(A155,Hilfsblatt!$A$5:$AC$71,COLUMN(Hilfsblatt!AC155),FALSE))</f>
        <v/>
      </c>
      <c r="E155" s="99" t="str">
        <f t="shared" si="2"/>
        <v>61.</v>
      </c>
      <c r="F155" s="99">
        <f>COUNTIF($E$4:E155,E155)</f>
        <v>86</v>
      </c>
      <c r="G155" s="209" t="str">
        <f>IFERROR(
VLOOKUP(E155,Hilfsblatt!$A$5:$AH$71,COLUMN(Hilfsblatt!AH156),FALSE),
"")</f>
        <v>6.</v>
      </c>
    </row>
    <row r="156" spans="1:7">
      <c r="A156" s="111" t="str">
        <f>IFERROR(
   INDEX(Hilfsblatt!$A$5:$A$105,
         MATCH(ROW()-4,Hilfsblatt!$AG$5:$AG$105,0)
   ),
"")</f>
        <v/>
      </c>
      <c r="B156" s="113" t="str">
        <f>IF(A156="","",VLOOKUP(A156,Hilfsblatt!$A$5:$B$71,2,FALSE))</f>
        <v/>
      </c>
      <c r="C156" s="114" t="e">
        <f t="array" ref="C156">INDEX(Hilfsblatt!$C$5:$AB$105,
       MATCH(E156,Hilfsblatt!$A$5:$A$105,0),
       F156)</f>
        <v>#REF!</v>
      </c>
      <c r="D156" s="112" t="str">
        <f>IF(A156="","",VLOOKUP(A156,Hilfsblatt!$A$5:$AC$71,COLUMN(Hilfsblatt!AC156),FALSE))</f>
        <v/>
      </c>
      <c r="E156" s="99" t="str">
        <f t="shared" si="2"/>
        <v>61.</v>
      </c>
      <c r="F156" s="99">
        <f>COUNTIF($E$4:E156,E156)</f>
        <v>87</v>
      </c>
      <c r="G156" s="209" t="str">
        <f>IFERROR(
VLOOKUP(E156,Hilfsblatt!$A$5:$AH$71,COLUMN(Hilfsblatt!AH157),FALSE),
"")</f>
        <v>6.</v>
      </c>
    </row>
    <row r="157" spans="1:7">
      <c r="A157" s="111" t="str">
        <f>IFERROR(
   INDEX(Hilfsblatt!$A$5:$A$105,
         MATCH(ROW()-4,Hilfsblatt!$AG$5:$AG$105,0)
   ),
"")</f>
        <v/>
      </c>
      <c r="B157" s="113" t="str">
        <f>IF(A157="","",VLOOKUP(A157,Hilfsblatt!$A$5:$B$71,2,FALSE))</f>
        <v/>
      </c>
      <c r="C157" s="114" t="e">
        <f t="array" ref="C157">INDEX(Hilfsblatt!$C$5:$AB$105,
       MATCH(E157,Hilfsblatt!$A$5:$A$105,0),
       F157)</f>
        <v>#REF!</v>
      </c>
      <c r="D157" s="112" t="str">
        <f>IF(A157="","",VLOOKUP(A157,Hilfsblatt!$A$5:$AC$71,COLUMN(Hilfsblatt!AC157),FALSE))</f>
        <v/>
      </c>
      <c r="E157" s="99" t="str">
        <f t="shared" si="2"/>
        <v>61.</v>
      </c>
      <c r="F157" s="99">
        <f>COUNTIF($E$4:E157,E157)</f>
        <v>88</v>
      </c>
      <c r="G157" s="209" t="str">
        <f>IFERROR(
VLOOKUP(E157,Hilfsblatt!$A$5:$AH$71,COLUMN(Hilfsblatt!AH158),FALSE),
"")</f>
        <v>6.</v>
      </c>
    </row>
    <row r="158" spans="1:7">
      <c r="A158" s="111" t="str">
        <f>IFERROR(
   INDEX(Hilfsblatt!$A$5:$A$105,
         MATCH(ROW()-4,Hilfsblatt!$AG$5:$AG$105,0)
   ),
"")</f>
        <v/>
      </c>
      <c r="B158" s="113" t="str">
        <f>IF(A158="","",VLOOKUP(A158,Hilfsblatt!$A$5:$B$71,2,FALSE))</f>
        <v/>
      </c>
      <c r="C158" s="114" t="e">
        <f t="array" ref="C158">INDEX(Hilfsblatt!$C$5:$AB$105,
       MATCH(E158,Hilfsblatt!$A$5:$A$105,0),
       F158)</f>
        <v>#REF!</v>
      </c>
      <c r="D158" s="112" t="str">
        <f>IF(A158="","",VLOOKUP(A158,Hilfsblatt!$A$5:$AC$71,COLUMN(Hilfsblatt!AC158),FALSE))</f>
        <v/>
      </c>
      <c r="E158" s="99" t="str">
        <f t="shared" si="2"/>
        <v>61.</v>
      </c>
      <c r="F158" s="99">
        <f>COUNTIF($E$4:E158,E158)</f>
        <v>89</v>
      </c>
      <c r="G158" s="209" t="str">
        <f>IFERROR(
VLOOKUP(E158,Hilfsblatt!$A$5:$AH$71,COLUMN(Hilfsblatt!AH159),FALSE),
"")</f>
        <v>6.</v>
      </c>
    </row>
    <row r="159" spans="1:7">
      <c r="A159" s="111" t="str">
        <f>IFERROR(
   INDEX(Hilfsblatt!$A$5:$A$105,
         MATCH(ROW()-4,Hilfsblatt!$AG$5:$AG$105,0)
   ),
"")</f>
        <v/>
      </c>
      <c r="B159" s="113" t="str">
        <f>IF(A159="","",VLOOKUP(A159,Hilfsblatt!$A$5:$B$71,2,FALSE))</f>
        <v/>
      </c>
      <c r="C159" s="114" t="e">
        <f t="array" ref="C159">INDEX(Hilfsblatt!$C$5:$AB$105,
       MATCH(E159,Hilfsblatt!$A$5:$A$105,0),
       F159)</f>
        <v>#REF!</v>
      </c>
      <c r="D159" s="112" t="str">
        <f>IF(A159="","",VLOOKUP(A159,Hilfsblatt!$A$5:$AC$71,COLUMN(Hilfsblatt!AC159),FALSE))</f>
        <v/>
      </c>
      <c r="E159" s="99" t="str">
        <f t="shared" si="2"/>
        <v>61.</v>
      </c>
      <c r="F159" s="99">
        <f>COUNTIF($E$4:E159,E159)</f>
        <v>90</v>
      </c>
      <c r="G159" s="209" t="str">
        <f>IFERROR(
VLOOKUP(E159,Hilfsblatt!$A$5:$AH$71,COLUMN(Hilfsblatt!AH160),FALSE),
"")</f>
        <v>6.</v>
      </c>
    </row>
    <row r="160" spans="1:7">
      <c r="A160" s="111" t="str">
        <f>IFERROR(
   INDEX(Hilfsblatt!$A$5:$A$105,
         MATCH(ROW()-4,Hilfsblatt!$AG$5:$AG$105,0)
   ),
"")</f>
        <v/>
      </c>
      <c r="B160" s="113" t="str">
        <f>IF(A160="","",VLOOKUP(A160,Hilfsblatt!$A$5:$B$71,2,FALSE))</f>
        <v/>
      </c>
      <c r="C160" s="114" t="e">
        <f t="array" ref="C160">INDEX(Hilfsblatt!$C$5:$AB$105,
       MATCH(E160,Hilfsblatt!$A$5:$A$105,0),
       F160)</f>
        <v>#REF!</v>
      </c>
      <c r="D160" s="112" t="str">
        <f>IF(A160="","",VLOOKUP(A160,Hilfsblatt!$A$5:$AC$71,COLUMN(Hilfsblatt!AC160),FALSE))</f>
        <v/>
      </c>
      <c r="E160" s="99" t="str">
        <f t="shared" si="2"/>
        <v>61.</v>
      </c>
      <c r="F160" s="99">
        <f>COUNTIF($E$4:E160,E160)</f>
        <v>91</v>
      </c>
      <c r="G160" s="209" t="str">
        <f>IFERROR(
VLOOKUP(E160,Hilfsblatt!$A$5:$AH$71,COLUMN(Hilfsblatt!AH161),FALSE),
"")</f>
        <v>6.</v>
      </c>
    </row>
    <row r="161" spans="1:7">
      <c r="A161" s="111" t="str">
        <f>IFERROR(
   INDEX(Hilfsblatt!$A$5:$A$105,
         MATCH(ROW()-4,Hilfsblatt!$AG$5:$AG$105,0)
   ),
"")</f>
        <v/>
      </c>
      <c r="B161" s="113" t="str">
        <f>IF(A161="","",VLOOKUP(A161,Hilfsblatt!$A$5:$B$71,2,FALSE))</f>
        <v/>
      </c>
      <c r="C161" s="114" t="e">
        <f t="array" ref="C161">INDEX(Hilfsblatt!$C$5:$AB$105,
       MATCH(E161,Hilfsblatt!$A$5:$A$105,0),
       F161)</f>
        <v>#REF!</v>
      </c>
      <c r="D161" s="112" t="str">
        <f>IF(A161="","",VLOOKUP(A161,Hilfsblatt!$A$5:$AC$71,COLUMN(Hilfsblatt!AC161),FALSE))</f>
        <v/>
      </c>
      <c r="E161" s="99" t="str">
        <f t="shared" si="2"/>
        <v>61.</v>
      </c>
      <c r="F161" s="99">
        <f>COUNTIF($E$4:E161,E161)</f>
        <v>92</v>
      </c>
      <c r="G161" s="209" t="str">
        <f>IFERROR(
VLOOKUP(E161,Hilfsblatt!$A$5:$AH$71,COLUMN(Hilfsblatt!AH162),FALSE),
"")</f>
        <v>6.</v>
      </c>
    </row>
    <row r="162" spans="1:7">
      <c r="A162" s="111" t="str">
        <f>IFERROR(
   INDEX(Hilfsblatt!$A$5:$A$105,
         MATCH(ROW()-4,Hilfsblatt!$AG$5:$AG$105,0)
   ),
"")</f>
        <v/>
      </c>
      <c r="B162" s="113" t="str">
        <f>IF(A162="","",VLOOKUP(A162,Hilfsblatt!$A$5:$B$71,2,FALSE))</f>
        <v/>
      </c>
      <c r="C162" s="114" t="e">
        <f t="array" ref="C162">INDEX(Hilfsblatt!$C$5:$AB$105,
       MATCH(E162,Hilfsblatt!$A$5:$A$105,0),
       F162)</f>
        <v>#REF!</v>
      </c>
      <c r="D162" s="112" t="str">
        <f>IF(A162="","",VLOOKUP(A162,Hilfsblatt!$A$5:$AC$71,COLUMN(Hilfsblatt!AC162),FALSE))</f>
        <v/>
      </c>
      <c r="E162" s="99" t="str">
        <f t="shared" si="2"/>
        <v>61.</v>
      </c>
      <c r="F162" s="99">
        <f>COUNTIF($E$4:E162,E162)</f>
        <v>93</v>
      </c>
      <c r="G162" s="209" t="str">
        <f>IFERROR(
VLOOKUP(E162,Hilfsblatt!$A$5:$AH$71,COLUMN(Hilfsblatt!AH163),FALSE),
"")</f>
        <v>6.</v>
      </c>
    </row>
    <row r="163" spans="1:7">
      <c r="A163" s="111" t="str">
        <f>IFERROR(
   INDEX(Hilfsblatt!$A$5:$A$105,
         MATCH(ROW()-4,Hilfsblatt!$AG$5:$AG$105,0)
   ),
"")</f>
        <v/>
      </c>
      <c r="B163" s="113" t="str">
        <f>IF(A163="","",VLOOKUP(A163,Hilfsblatt!$A$5:$B$71,2,FALSE))</f>
        <v/>
      </c>
      <c r="C163" s="114" t="e">
        <f t="array" ref="C163">INDEX(Hilfsblatt!$C$5:$AB$105,
       MATCH(E163,Hilfsblatt!$A$5:$A$105,0),
       F163)</f>
        <v>#REF!</v>
      </c>
      <c r="D163" s="112" t="str">
        <f>IF(A163="","",VLOOKUP(A163,Hilfsblatt!$A$5:$AC$71,COLUMN(Hilfsblatt!AC163),FALSE))</f>
        <v/>
      </c>
      <c r="E163" s="99" t="str">
        <f t="shared" si="2"/>
        <v>61.</v>
      </c>
      <c r="F163" s="99">
        <f>COUNTIF($E$4:E163,E163)</f>
        <v>94</v>
      </c>
      <c r="G163" s="209" t="str">
        <f>IFERROR(
VLOOKUP(E163,Hilfsblatt!$A$5:$AH$71,COLUMN(Hilfsblatt!AH164),FALSE),
"")</f>
        <v>6.</v>
      </c>
    </row>
    <row r="164" spans="1:7">
      <c r="A164" s="111" t="str">
        <f>IFERROR(
   INDEX(Hilfsblatt!$A$5:$A$105,
         MATCH(ROW()-4,Hilfsblatt!$AG$5:$AG$105,0)
   ),
"")</f>
        <v/>
      </c>
      <c r="B164" s="113" t="str">
        <f>IF(A164="","",VLOOKUP(A164,Hilfsblatt!$A$5:$B$71,2,FALSE))</f>
        <v/>
      </c>
      <c r="C164" s="114" t="e">
        <f t="array" ref="C164">INDEX(Hilfsblatt!$C$5:$AB$105,
       MATCH(E164,Hilfsblatt!$A$5:$A$105,0),
       F164)</f>
        <v>#REF!</v>
      </c>
      <c r="D164" s="112" t="str">
        <f>IF(A164="","",VLOOKUP(A164,Hilfsblatt!$A$5:$AC$71,COLUMN(Hilfsblatt!AC164),FALSE))</f>
        <v/>
      </c>
      <c r="E164" s="99" t="str">
        <f t="shared" si="2"/>
        <v>61.</v>
      </c>
      <c r="F164" s="99">
        <f>COUNTIF($E$4:E164,E164)</f>
        <v>95</v>
      </c>
      <c r="G164" s="209" t="str">
        <f>IFERROR(
VLOOKUP(E164,Hilfsblatt!$A$5:$AH$71,COLUMN(Hilfsblatt!AH165),FALSE),
"")</f>
        <v>6.</v>
      </c>
    </row>
    <row r="165" spans="1:7">
      <c r="A165" s="111" t="str">
        <f>IFERROR(
   INDEX(Hilfsblatt!$A$5:$A$105,
         MATCH(ROW()-4,Hilfsblatt!$AG$5:$AG$105,0)
   ),
"")</f>
        <v/>
      </c>
      <c r="B165" s="113" t="str">
        <f>IF(A165="","",VLOOKUP(A165,Hilfsblatt!$A$5:$B$71,2,FALSE))</f>
        <v/>
      </c>
      <c r="C165" s="114" t="e">
        <f t="array" ref="C165">INDEX(Hilfsblatt!$C$5:$AB$105,
       MATCH(E165,Hilfsblatt!$A$5:$A$105,0),
       F165)</f>
        <v>#REF!</v>
      </c>
      <c r="D165" s="112" t="str">
        <f>IF(A165="","",VLOOKUP(A165,Hilfsblatt!$A$5:$AC$71,COLUMN(Hilfsblatt!AC165),FALSE))</f>
        <v/>
      </c>
      <c r="E165" s="99" t="str">
        <f t="shared" si="2"/>
        <v>61.</v>
      </c>
      <c r="F165" s="99">
        <f>COUNTIF($E$4:E165,E165)</f>
        <v>96</v>
      </c>
      <c r="G165" s="209" t="str">
        <f>IFERROR(
VLOOKUP(E165,Hilfsblatt!$A$5:$AH$71,COLUMN(Hilfsblatt!AH166),FALSE),
"")</f>
        <v>6.</v>
      </c>
    </row>
    <row r="166" spans="1:7">
      <c r="A166" s="111" t="str">
        <f>IFERROR(
   INDEX(Hilfsblatt!$A$5:$A$105,
         MATCH(ROW()-4,Hilfsblatt!$AG$5:$AG$105,0)
   ),
"")</f>
        <v/>
      </c>
      <c r="B166" s="113" t="str">
        <f>IF(A166="","",VLOOKUP(A166,Hilfsblatt!$A$5:$B$71,2,FALSE))</f>
        <v/>
      </c>
      <c r="C166" s="114" t="e">
        <f t="array" ref="C166">INDEX(Hilfsblatt!$C$5:$AB$105,
       MATCH(E166,Hilfsblatt!$A$5:$A$105,0),
       F166)</f>
        <v>#REF!</v>
      </c>
      <c r="D166" s="112" t="str">
        <f>IF(A166="","",VLOOKUP(A166,Hilfsblatt!$A$5:$AC$71,COLUMN(Hilfsblatt!AC166),FALSE))</f>
        <v/>
      </c>
      <c r="E166" s="99" t="str">
        <f t="shared" si="2"/>
        <v>61.</v>
      </c>
      <c r="F166" s="99">
        <f>COUNTIF($E$4:E166,E166)</f>
        <v>97</v>
      </c>
      <c r="G166" s="209" t="str">
        <f>IFERROR(
VLOOKUP(E166,Hilfsblatt!$A$5:$AH$71,COLUMN(Hilfsblatt!AH167),FALSE),
"")</f>
        <v>6.</v>
      </c>
    </row>
    <row r="167" spans="1:7">
      <c r="A167" s="111" t="str">
        <f>IFERROR(
   INDEX(Hilfsblatt!$A$5:$A$105,
         MATCH(ROW()-4,Hilfsblatt!$AG$5:$AG$105,0)
   ),
"")</f>
        <v/>
      </c>
      <c r="B167" s="113" t="str">
        <f>IF(A167="","",VLOOKUP(A167,Hilfsblatt!$A$5:$B$71,2,FALSE))</f>
        <v/>
      </c>
      <c r="C167" s="114" t="e">
        <f t="array" ref="C167">INDEX(Hilfsblatt!$C$5:$AB$105,
       MATCH(E167,Hilfsblatt!$A$5:$A$105,0),
       F167)</f>
        <v>#REF!</v>
      </c>
      <c r="D167" s="112" t="str">
        <f>IF(A167="","",VLOOKUP(A167,Hilfsblatt!$A$5:$AC$71,COLUMN(Hilfsblatt!AC167),FALSE))</f>
        <v/>
      </c>
      <c r="E167" s="99" t="str">
        <f t="shared" si="2"/>
        <v>61.</v>
      </c>
      <c r="F167" s="99">
        <f>COUNTIF($E$4:E167,E167)</f>
        <v>98</v>
      </c>
      <c r="G167" s="209" t="str">
        <f>IFERROR(
VLOOKUP(E167,Hilfsblatt!$A$5:$AH$71,COLUMN(Hilfsblatt!AH168),FALSE),
"")</f>
        <v>6.</v>
      </c>
    </row>
    <row r="168" spans="1:7">
      <c r="A168" s="111" t="str">
        <f>IFERROR(
   INDEX(Hilfsblatt!$A$5:$A$105,
         MATCH(ROW()-4,Hilfsblatt!$AG$5:$AG$105,0)
   ),
"")</f>
        <v/>
      </c>
      <c r="B168" s="113" t="str">
        <f>IF(A168="","",VLOOKUP(A168,Hilfsblatt!$A$5:$B$71,2,FALSE))</f>
        <v/>
      </c>
      <c r="C168" s="114" t="e">
        <f t="array" ref="C168">INDEX(Hilfsblatt!$C$5:$AB$105,
       MATCH(E168,Hilfsblatt!$A$5:$A$105,0),
       F168)</f>
        <v>#REF!</v>
      </c>
      <c r="D168" s="112" t="str">
        <f>IF(A168="","",VLOOKUP(A168,Hilfsblatt!$A$5:$AC$71,COLUMN(Hilfsblatt!AC168),FALSE))</f>
        <v/>
      </c>
      <c r="E168" s="99" t="str">
        <f t="shared" si="2"/>
        <v>61.</v>
      </c>
      <c r="F168" s="99">
        <f>COUNTIF($E$4:E168,E168)</f>
        <v>99</v>
      </c>
      <c r="G168" s="209" t="str">
        <f>IFERROR(
VLOOKUP(E168,Hilfsblatt!$A$5:$AH$71,COLUMN(Hilfsblatt!AH169),FALSE),
"")</f>
        <v>6.</v>
      </c>
    </row>
    <row r="169" spans="1:7">
      <c r="A169" s="111" t="str">
        <f>IFERROR(
   INDEX(Hilfsblatt!$A$5:$A$105,
         MATCH(ROW()-4,Hilfsblatt!$AG$5:$AG$105,0)
   ),
"")</f>
        <v/>
      </c>
      <c r="B169" s="113" t="str">
        <f>IF(A169="","",VLOOKUP(A169,Hilfsblatt!$A$5:$B$71,2,FALSE))</f>
        <v/>
      </c>
      <c r="C169" s="114" t="e">
        <f t="array" ref="C169">INDEX(Hilfsblatt!$C$5:$AB$105,
       MATCH(E169,Hilfsblatt!$A$5:$A$105,0),
       F169)</f>
        <v>#REF!</v>
      </c>
      <c r="D169" s="112" t="str">
        <f>IF(A169="","",VLOOKUP(A169,Hilfsblatt!$A$5:$AC$71,COLUMN(Hilfsblatt!AC169),FALSE))</f>
        <v/>
      </c>
      <c r="E169" s="99" t="str">
        <f t="shared" si="2"/>
        <v>61.</v>
      </c>
      <c r="F169" s="99">
        <f>COUNTIF($E$4:E169,E169)</f>
        <v>100</v>
      </c>
      <c r="G169" s="209" t="str">
        <f>IFERROR(
VLOOKUP(E169,Hilfsblatt!$A$5:$AH$71,COLUMN(Hilfsblatt!AH170),FALSE),
"")</f>
        <v>6.</v>
      </c>
    </row>
    <row r="170" spans="1:7">
      <c r="A170" s="111" t="str">
        <f>IFERROR(
   INDEX(Hilfsblatt!$A$5:$A$105,
         MATCH(ROW()-4,Hilfsblatt!$AG$5:$AG$105,0)
   ),
"")</f>
        <v/>
      </c>
      <c r="B170" s="113" t="str">
        <f>IF(A170="","",VLOOKUP(A170,Hilfsblatt!$A$5:$B$71,2,FALSE))</f>
        <v/>
      </c>
      <c r="C170" s="114" t="e">
        <f t="array" ref="C170">INDEX(Hilfsblatt!$C$5:$AB$105,
       MATCH(E170,Hilfsblatt!$A$5:$A$105,0),
       F170)</f>
        <v>#REF!</v>
      </c>
      <c r="D170" s="112" t="str">
        <f>IF(A170="","",VLOOKUP(A170,Hilfsblatt!$A$5:$AC$71,COLUMN(Hilfsblatt!AC170),FALSE))</f>
        <v/>
      </c>
      <c r="E170" s="99" t="str">
        <f t="shared" si="2"/>
        <v>61.</v>
      </c>
      <c r="F170" s="99">
        <f>COUNTIF($E$4:E170,E170)</f>
        <v>101</v>
      </c>
      <c r="G170" s="209" t="str">
        <f>IFERROR(
VLOOKUP(E170,Hilfsblatt!$A$5:$AH$71,COLUMN(Hilfsblatt!AH171),FALSE),
"")</f>
        <v>6.</v>
      </c>
    </row>
    <row r="171" spans="1:7">
      <c r="A171" s="111" t="str">
        <f>IFERROR(
   INDEX(Hilfsblatt!$A$5:$A$105,
         MATCH(ROW()-4,Hilfsblatt!$AG$5:$AG$105,0)
   ),
"")</f>
        <v/>
      </c>
      <c r="B171" s="113" t="str">
        <f>IF(A171="","",VLOOKUP(A171,Hilfsblatt!$A$5:$B$71,2,FALSE))</f>
        <v/>
      </c>
      <c r="C171" s="114" t="e">
        <f t="array" ref="C171">INDEX(Hilfsblatt!$C$5:$AB$105,
       MATCH(E171,Hilfsblatt!$A$5:$A$105,0),
       F171)</f>
        <v>#REF!</v>
      </c>
      <c r="D171" s="112" t="str">
        <f>IF(A171="","",VLOOKUP(A171,Hilfsblatt!$A$5:$AC$71,COLUMN(Hilfsblatt!AC171),FALSE))</f>
        <v/>
      </c>
      <c r="E171" s="99" t="str">
        <f t="shared" si="2"/>
        <v>61.</v>
      </c>
      <c r="F171" s="99">
        <f>COUNTIF($E$4:E171,E171)</f>
        <v>102</v>
      </c>
      <c r="G171" s="209" t="str">
        <f>IFERROR(
VLOOKUP(E171,Hilfsblatt!$A$5:$AH$71,COLUMN(Hilfsblatt!AH172),FALSE),
"")</f>
        <v>6.</v>
      </c>
    </row>
    <row r="172" spans="1:7">
      <c r="A172" s="111" t="str">
        <f>IFERROR(
   INDEX(Hilfsblatt!$A$5:$A$105,
         MATCH(ROW()-4,Hilfsblatt!$AG$5:$AG$105,0)
   ),
"")</f>
        <v/>
      </c>
      <c r="B172" s="113" t="str">
        <f>IF(A172="","",VLOOKUP(A172,Hilfsblatt!$A$5:$B$71,2,FALSE))</f>
        <v/>
      </c>
      <c r="C172" s="114" t="e">
        <f t="array" ref="C172">INDEX(Hilfsblatt!$C$5:$AB$105,
       MATCH(E172,Hilfsblatt!$A$5:$A$105,0),
       F172)</f>
        <v>#REF!</v>
      </c>
      <c r="D172" s="112" t="str">
        <f>IF(A172="","",VLOOKUP(A172,Hilfsblatt!$A$5:$AC$71,COLUMN(Hilfsblatt!AC172),FALSE))</f>
        <v/>
      </c>
      <c r="E172" s="99" t="str">
        <f t="shared" si="2"/>
        <v>61.</v>
      </c>
      <c r="F172" s="99">
        <f>COUNTIF($E$4:E172,E172)</f>
        <v>103</v>
      </c>
      <c r="G172" s="209" t="str">
        <f>IFERROR(
VLOOKUP(E172,Hilfsblatt!$A$5:$AH$71,COLUMN(Hilfsblatt!AH173),FALSE),
"")</f>
        <v>6.</v>
      </c>
    </row>
    <row r="173" spans="1:7">
      <c r="A173" s="111" t="str">
        <f>IFERROR(
   INDEX(Hilfsblatt!$A$5:$A$105,
         MATCH(ROW()-4,Hilfsblatt!$AG$5:$AG$105,0)
   ),
"")</f>
        <v/>
      </c>
      <c r="B173" s="113" t="str">
        <f>IF(A173="","",VLOOKUP(A173,Hilfsblatt!$A$5:$B$71,2,FALSE))</f>
        <v/>
      </c>
      <c r="C173" s="114" t="e">
        <f t="array" ref="C173">INDEX(Hilfsblatt!$C$5:$AB$105,
       MATCH(E173,Hilfsblatt!$A$5:$A$105,0),
       F173)</f>
        <v>#REF!</v>
      </c>
      <c r="D173" s="112" t="str">
        <f>IF(A173="","",VLOOKUP(A173,Hilfsblatt!$A$5:$AC$71,COLUMN(Hilfsblatt!AC173),FALSE))</f>
        <v/>
      </c>
      <c r="E173" s="99" t="str">
        <f t="shared" si="2"/>
        <v>61.</v>
      </c>
      <c r="F173" s="99">
        <f>COUNTIF($E$4:E173,E173)</f>
        <v>104</v>
      </c>
      <c r="G173" s="209" t="str">
        <f>IFERROR(
VLOOKUP(E173,Hilfsblatt!$A$5:$AH$71,COLUMN(Hilfsblatt!AH174),FALSE),
"")</f>
        <v>6.</v>
      </c>
    </row>
    <row r="174" spans="1:7">
      <c r="A174" s="111" t="str">
        <f>IFERROR(
   INDEX(Hilfsblatt!$A$5:$A$105,
         MATCH(ROW()-4,Hilfsblatt!$AG$5:$AG$105,0)
   ),
"")</f>
        <v/>
      </c>
      <c r="B174" s="113" t="str">
        <f>IF(A174="","",VLOOKUP(A174,Hilfsblatt!$A$5:$B$71,2,FALSE))</f>
        <v/>
      </c>
      <c r="C174" s="114" t="e">
        <f t="array" ref="C174">INDEX(Hilfsblatt!$C$5:$AB$105,
       MATCH(E174,Hilfsblatt!$A$5:$A$105,0),
       F174)</f>
        <v>#REF!</v>
      </c>
      <c r="D174" s="112" t="str">
        <f>IF(A174="","",VLOOKUP(A174,Hilfsblatt!$A$5:$AC$71,COLUMN(Hilfsblatt!AC174),FALSE))</f>
        <v/>
      </c>
      <c r="E174" s="99" t="str">
        <f t="shared" si="2"/>
        <v>61.</v>
      </c>
      <c r="F174" s="99">
        <f>COUNTIF($E$4:E174,E174)</f>
        <v>105</v>
      </c>
      <c r="G174" s="209" t="str">
        <f>IFERROR(
VLOOKUP(E174,Hilfsblatt!$A$5:$AH$71,COLUMN(Hilfsblatt!AH175),FALSE),
"")</f>
        <v>6.</v>
      </c>
    </row>
    <row r="175" spans="1:7">
      <c r="A175" s="111" t="str">
        <f>IFERROR(
   INDEX(Hilfsblatt!$A$5:$A$105,
         MATCH(ROW()-4,Hilfsblatt!$AG$5:$AG$105,0)
   ),
"")</f>
        <v/>
      </c>
      <c r="B175" s="113" t="str">
        <f>IF(A175="","",VLOOKUP(A175,Hilfsblatt!$A$5:$B$71,2,FALSE))</f>
        <v/>
      </c>
      <c r="C175" s="114" t="e">
        <f t="array" ref="C175">INDEX(Hilfsblatt!$C$5:$AB$105,
       MATCH(E175,Hilfsblatt!$A$5:$A$105,0),
       F175)</f>
        <v>#REF!</v>
      </c>
      <c r="D175" s="112" t="str">
        <f>IF(A175="","",VLOOKUP(A175,Hilfsblatt!$A$5:$AC$71,COLUMN(Hilfsblatt!AC175),FALSE))</f>
        <v/>
      </c>
      <c r="E175" s="99" t="str">
        <f t="shared" si="2"/>
        <v>61.</v>
      </c>
      <c r="F175" s="99">
        <f>COUNTIF($E$4:E175,E175)</f>
        <v>106</v>
      </c>
      <c r="G175" s="209" t="str">
        <f>IFERROR(
VLOOKUP(E175,Hilfsblatt!$A$5:$AH$71,COLUMN(Hilfsblatt!AH176),FALSE),
"")</f>
        <v>6.</v>
      </c>
    </row>
    <row r="176" spans="1:7">
      <c r="A176" s="111" t="str">
        <f>IFERROR(
   INDEX(Hilfsblatt!$A$5:$A$105,
         MATCH(ROW()-4,Hilfsblatt!$AG$5:$AG$105,0)
   ),
"")</f>
        <v/>
      </c>
      <c r="B176" s="113" t="str">
        <f>IF(A176="","",VLOOKUP(A176,Hilfsblatt!$A$5:$B$71,2,FALSE))</f>
        <v/>
      </c>
      <c r="C176" s="114" t="e">
        <f t="array" ref="C176">INDEX(Hilfsblatt!$C$5:$AB$105,
       MATCH(E176,Hilfsblatt!$A$5:$A$105,0),
       F176)</f>
        <v>#REF!</v>
      </c>
      <c r="D176" s="112" t="str">
        <f>IF(A176="","",VLOOKUP(A176,Hilfsblatt!$A$5:$AC$71,COLUMN(Hilfsblatt!AC176),FALSE))</f>
        <v/>
      </c>
      <c r="E176" s="99" t="str">
        <f t="shared" si="2"/>
        <v>61.</v>
      </c>
      <c r="F176" s="99">
        <f>COUNTIF($E$4:E176,E176)</f>
        <v>107</v>
      </c>
      <c r="G176" s="209" t="str">
        <f>IFERROR(
VLOOKUP(E176,Hilfsblatt!$A$5:$AH$71,COLUMN(Hilfsblatt!AH177),FALSE),
"")</f>
        <v>6.</v>
      </c>
    </row>
    <row r="177" spans="1:7">
      <c r="A177" s="111" t="str">
        <f>IFERROR(
   INDEX(Hilfsblatt!$A$5:$A$105,
         MATCH(ROW()-4,Hilfsblatt!$AG$5:$AG$105,0)
   ),
"")</f>
        <v/>
      </c>
      <c r="B177" s="113" t="str">
        <f>IF(A177="","",VLOOKUP(A177,Hilfsblatt!$A$5:$B$71,2,FALSE))</f>
        <v/>
      </c>
      <c r="C177" s="114" t="e">
        <f t="array" ref="C177">INDEX(Hilfsblatt!$C$5:$AB$105,
       MATCH(E177,Hilfsblatt!$A$5:$A$105,0),
       F177)</f>
        <v>#REF!</v>
      </c>
      <c r="D177" s="112" t="str">
        <f>IF(A177="","",VLOOKUP(A177,Hilfsblatt!$A$5:$AC$71,COLUMN(Hilfsblatt!AC177),FALSE))</f>
        <v/>
      </c>
      <c r="E177" s="99" t="str">
        <f t="shared" si="2"/>
        <v>61.</v>
      </c>
      <c r="F177" s="99">
        <f>COUNTIF($E$4:E177,E177)</f>
        <v>108</v>
      </c>
      <c r="G177" s="209" t="str">
        <f>IFERROR(
VLOOKUP(E177,Hilfsblatt!$A$5:$AH$71,COLUMN(Hilfsblatt!AH178),FALSE),
"")</f>
        <v>6.</v>
      </c>
    </row>
    <row r="178" spans="1:7">
      <c r="A178" s="111" t="str">
        <f>IFERROR(
   INDEX(Hilfsblatt!$A$5:$A$105,
         MATCH(ROW()-4,Hilfsblatt!$AG$5:$AG$105,0)
   ),
"")</f>
        <v/>
      </c>
      <c r="B178" s="113" t="str">
        <f>IF(A178="","",VLOOKUP(A178,Hilfsblatt!$A$5:$B$71,2,FALSE))</f>
        <v/>
      </c>
      <c r="C178" s="114" t="e">
        <f t="array" ref="C178">INDEX(Hilfsblatt!$C$5:$AB$105,
       MATCH(E178,Hilfsblatt!$A$5:$A$105,0),
       F178)</f>
        <v>#REF!</v>
      </c>
      <c r="D178" s="112" t="str">
        <f>IF(A178="","",VLOOKUP(A178,Hilfsblatt!$A$5:$AC$71,COLUMN(Hilfsblatt!AC178),FALSE))</f>
        <v/>
      </c>
      <c r="E178" s="99" t="str">
        <f t="shared" si="2"/>
        <v>61.</v>
      </c>
      <c r="F178" s="99">
        <f>COUNTIF($E$4:E178,E178)</f>
        <v>109</v>
      </c>
      <c r="G178" s="209" t="str">
        <f>IFERROR(
VLOOKUP(E178,Hilfsblatt!$A$5:$AH$71,COLUMN(Hilfsblatt!AH179),FALSE),
"")</f>
        <v>6.</v>
      </c>
    </row>
    <row r="179" spans="1:7">
      <c r="A179" s="111" t="str">
        <f>IFERROR(
   INDEX(Hilfsblatt!$A$5:$A$105,
         MATCH(ROW()-4,Hilfsblatt!$AG$5:$AG$105,0)
   ),
"")</f>
        <v/>
      </c>
      <c r="B179" s="113" t="str">
        <f>IF(A179="","",VLOOKUP(A179,Hilfsblatt!$A$5:$B$71,2,FALSE))</f>
        <v/>
      </c>
      <c r="C179" s="114" t="e">
        <f t="array" ref="C179">INDEX(Hilfsblatt!$C$5:$AB$105,
       MATCH(E179,Hilfsblatt!$A$5:$A$105,0),
       F179)</f>
        <v>#REF!</v>
      </c>
      <c r="D179" s="112" t="str">
        <f>IF(A179="","",VLOOKUP(A179,Hilfsblatt!$A$5:$AC$71,COLUMN(Hilfsblatt!AC179),FALSE))</f>
        <v/>
      </c>
      <c r="E179" s="99" t="str">
        <f t="shared" si="2"/>
        <v>61.</v>
      </c>
      <c r="F179" s="99">
        <f>COUNTIF($E$4:E179,E179)</f>
        <v>110</v>
      </c>
      <c r="G179" s="209" t="str">
        <f>IFERROR(
VLOOKUP(E179,Hilfsblatt!$A$5:$AH$71,COLUMN(Hilfsblatt!AH180),FALSE),
"")</f>
        <v>6.</v>
      </c>
    </row>
    <row r="180" spans="1:7">
      <c r="A180" s="111" t="str">
        <f>IFERROR(
   INDEX(Hilfsblatt!$A$5:$A$105,
         MATCH(ROW()-4,Hilfsblatt!$AG$5:$AG$105,0)
   ),
"")</f>
        <v/>
      </c>
      <c r="B180" s="113" t="str">
        <f>IF(A180="","",VLOOKUP(A180,Hilfsblatt!$A$5:$B$71,2,FALSE))</f>
        <v/>
      </c>
      <c r="C180" s="114" t="e">
        <f t="array" ref="C180">INDEX(Hilfsblatt!$C$5:$AB$105,
       MATCH(E180,Hilfsblatt!$A$5:$A$105,0),
       F180)</f>
        <v>#REF!</v>
      </c>
      <c r="D180" s="112" t="str">
        <f>IF(A180="","",VLOOKUP(A180,Hilfsblatt!$A$5:$AC$71,COLUMN(Hilfsblatt!AC180),FALSE))</f>
        <v/>
      </c>
      <c r="E180" s="99" t="str">
        <f t="shared" si="2"/>
        <v>61.</v>
      </c>
      <c r="F180" s="99">
        <f>COUNTIF($E$4:E180,E180)</f>
        <v>111</v>
      </c>
      <c r="G180" s="209" t="str">
        <f>IFERROR(
VLOOKUP(E180,Hilfsblatt!$A$5:$AH$71,COLUMN(Hilfsblatt!AH181),FALSE),
"")</f>
        <v>6.</v>
      </c>
    </row>
    <row r="181" spans="1:7">
      <c r="A181" s="111" t="str">
        <f>IFERROR(
   INDEX(Hilfsblatt!$A$5:$A$105,
         MATCH(ROW()-4,Hilfsblatt!$AG$5:$AG$105,0)
   ),
"")</f>
        <v/>
      </c>
      <c r="B181" s="113" t="str">
        <f>IF(A181="","",VLOOKUP(A181,Hilfsblatt!$A$5:$B$71,2,FALSE))</f>
        <v/>
      </c>
      <c r="C181" s="114" t="e">
        <f t="array" ref="C181">INDEX(Hilfsblatt!$C$5:$AB$105,
       MATCH(E181,Hilfsblatt!$A$5:$A$105,0),
       F181)</f>
        <v>#REF!</v>
      </c>
      <c r="D181" s="112" t="str">
        <f>IF(A181="","",VLOOKUP(A181,Hilfsblatt!$A$5:$AC$71,COLUMN(Hilfsblatt!AC181),FALSE))</f>
        <v/>
      </c>
      <c r="E181" s="99" t="str">
        <f t="shared" si="2"/>
        <v>61.</v>
      </c>
      <c r="F181" s="99">
        <f>COUNTIF($E$4:E181,E181)</f>
        <v>112</v>
      </c>
      <c r="G181" s="209" t="str">
        <f>IFERROR(
VLOOKUP(E181,Hilfsblatt!$A$5:$AH$71,COLUMN(Hilfsblatt!AH182),FALSE),
"")</f>
        <v>6.</v>
      </c>
    </row>
    <row r="182" spans="1:7">
      <c r="A182" s="111" t="str">
        <f>IFERROR(
   INDEX(Hilfsblatt!$A$5:$A$105,
         MATCH(ROW()-4,Hilfsblatt!$AG$5:$AG$105,0)
   ),
"")</f>
        <v/>
      </c>
      <c r="B182" s="113" t="str">
        <f>IF(A182="","",VLOOKUP(A182,Hilfsblatt!$A$5:$B$71,2,FALSE))</f>
        <v/>
      </c>
      <c r="C182" s="114" t="e">
        <f t="array" ref="C182">INDEX(Hilfsblatt!$C$5:$AB$105,
       MATCH(E182,Hilfsblatt!$A$5:$A$105,0),
       F182)</f>
        <v>#REF!</v>
      </c>
      <c r="D182" s="112" t="str">
        <f>IF(A182="","",VLOOKUP(A182,Hilfsblatt!$A$5:$AC$71,COLUMN(Hilfsblatt!AC182),FALSE))</f>
        <v/>
      </c>
      <c r="E182" s="99" t="str">
        <f t="shared" si="2"/>
        <v>61.</v>
      </c>
      <c r="F182" s="99">
        <f>COUNTIF($E$4:E182,E182)</f>
        <v>113</v>
      </c>
      <c r="G182" s="209" t="str">
        <f>IFERROR(
VLOOKUP(E182,Hilfsblatt!$A$5:$AH$71,COLUMN(Hilfsblatt!AH183),FALSE),
"")</f>
        <v>6.</v>
      </c>
    </row>
    <row r="183" spans="1:7">
      <c r="A183" s="111" t="str">
        <f>IFERROR(
   INDEX(Hilfsblatt!$A$5:$A$105,
         MATCH(ROW()-4,Hilfsblatt!$AG$5:$AG$105,0)
   ),
"")</f>
        <v/>
      </c>
      <c r="B183" s="113" t="str">
        <f>IF(A183="","",VLOOKUP(A183,Hilfsblatt!$A$5:$B$71,2,FALSE))</f>
        <v/>
      </c>
      <c r="C183" s="114" t="e">
        <f t="array" ref="C183">INDEX(Hilfsblatt!$C$5:$AB$105,
       MATCH(E183,Hilfsblatt!$A$5:$A$105,0),
       F183)</f>
        <v>#REF!</v>
      </c>
      <c r="D183" s="112" t="str">
        <f>IF(A183="","",VLOOKUP(A183,Hilfsblatt!$A$5:$AC$71,COLUMN(Hilfsblatt!AC183),FALSE))</f>
        <v/>
      </c>
      <c r="E183" s="99" t="str">
        <f t="shared" si="2"/>
        <v>61.</v>
      </c>
      <c r="F183" s="99">
        <f>COUNTIF($E$4:E183,E183)</f>
        <v>114</v>
      </c>
      <c r="G183" s="209" t="str">
        <f>IFERROR(
VLOOKUP(E183,Hilfsblatt!$A$5:$AH$71,COLUMN(Hilfsblatt!AH184),FALSE),
"")</f>
        <v>6.</v>
      </c>
    </row>
    <row r="184" spans="1:7">
      <c r="A184" s="111" t="str">
        <f>IFERROR(
   INDEX(Hilfsblatt!$A$5:$A$105,
         MATCH(ROW()-4,Hilfsblatt!$AG$5:$AG$105,0)
   ),
"")</f>
        <v/>
      </c>
      <c r="B184" s="113" t="str">
        <f>IF(A184="","",VLOOKUP(A184,Hilfsblatt!$A$5:$B$71,2,FALSE))</f>
        <v/>
      </c>
      <c r="C184" s="114" t="e">
        <f t="array" ref="C184">INDEX(Hilfsblatt!$C$5:$AB$105,
       MATCH(E184,Hilfsblatt!$A$5:$A$105,0),
       F184)</f>
        <v>#REF!</v>
      </c>
      <c r="D184" s="112" t="str">
        <f>IF(A184="","",VLOOKUP(A184,Hilfsblatt!$A$5:$AC$71,COLUMN(Hilfsblatt!AC184),FALSE))</f>
        <v/>
      </c>
      <c r="E184" s="99" t="str">
        <f t="shared" si="2"/>
        <v>61.</v>
      </c>
      <c r="F184" s="99">
        <f>COUNTIF($E$4:E184,E184)</f>
        <v>115</v>
      </c>
      <c r="G184" s="209" t="str">
        <f>IFERROR(
VLOOKUP(E184,Hilfsblatt!$A$5:$AH$71,COLUMN(Hilfsblatt!AH185),FALSE),
"")</f>
        <v>6.</v>
      </c>
    </row>
    <row r="185" spans="1:7">
      <c r="A185" s="111" t="str">
        <f>IFERROR(
   INDEX(Hilfsblatt!$A$5:$A$105,
         MATCH(ROW()-4,Hilfsblatt!$AG$5:$AG$105,0)
   ),
"")</f>
        <v/>
      </c>
      <c r="B185" s="113" t="str">
        <f>IF(A185="","",VLOOKUP(A185,Hilfsblatt!$A$5:$B$71,2,FALSE))</f>
        <v/>
      </c>
      <c r="C185" s="114" t="e">
        <f t="array" ref="C185">INDEX(Hilfsblatt!$C$5:$AB$105,
       MATCH(E185,Hilfsblatt!$A$5:$A$105,0),
       F185)</f>
        <v>#REF!</v>
      </c>
      <c r="D185" s="112" t="str">
        <f>IF(A185="","",VLOOKUP(A185,Hilfsblatt!$A$5:$AC$71,COLUMN(Hilfsblatt!AC185),FALSE))</f>
        <v/>
      </c>
      <c r="E185" s="99" t="str">
        <f t="shared" si="2"/>
        <v>61.</v>
      </c>
      <c r="F185" s="99">
        <f>COUNTIF($E$4:E185,E185)</f>
        <v>116</v>
      </c>
      <c r="G185" s="209" t="str">
        <f>IFERROR(
VLOOKUP(E185,Hilfsblatt!$A$5:$AH$71,COLUMN(Hilfsblatt!AH186),FALSE),
"")</f>
        <v>6.</v>
      </c>
    </row>
    <row r="186" spans="1:7">
      <c r="A186" s="111" t="str">
        <f>IFERROR(
   INDEX(Hilfsblatt!$A$5:$A$105,
         MATCH(ROW()-4,Hilfsblatt!$AG$5:$AG$105,0)
   ),
"")</f>
        <v/>
      </c>
      <c r="B186" s="113" t="str">
        <f>IF(A186="","",VLOOKUP(A186,Hilfsblatt!$A$5:$B$71,2,FALSE))</f>
        <v/>
      </c>
      <c r="C186" s="114" t="e">
        <f t="array" ref="C186">INDEX(Hilfsblatt!$C$5:$AB$105,
       MATCH(E186,Hilfsblatt!$A$5:$A$105,0),
       F186)</f>
        <v>#REF!</v>
      </c>
      <c r="D186" s="112" t="str">
        <f>IF(A186="","",VLOOKUP(A186,Hilfsblatt!$A$5:$AC$71,COLUMN(Hilfsblatt!AC186),FALSE))</f>
        <v/>
      </c>
      <c r="E186" s="99" t="str">
        <f t="shared" si="2"/>
        <v>61.</v>
      </c>
      <c r="F186" s="99">
        <f>COUNTIF($E$4:E186,E186)</f>
        <v>117</v>
      </c>
      <c r="G186" s="209" t="str">
        <f>IFERROR(
VLOOKUP(E186,Hilfsblatt!$A$5:$AH$71,COLUMN(Hilfsblatt!AH187),FALSE),
"")</f>
        <v>6.</v>
      </c>
    </row>
    <row r="187" spans="1:7">
      <c r="A187" s="111" t="str">
        <f>IFERROR(
   INDEX(Hilfsblatt!$A$5:$A$105,
         MATCH(ROW()-4,Hilfsblatt!$AG$5:$AG$105,0)
   ),
"")</f>
        <v/>
      </c>
      <c r="B187" s="113" t="str">
        <f>IF(A187="","",VLOOKUP(A187,Hilfsblatt!$A$5:$B$71,2,FALSE))</f>
        <v/>
      </c>
      <c r="C187" s="114" t="e">
        <f t="array" ref="C187">INDEX(Hilfsblatt!$C$5:$AB$105,
       MATCH(E187,Hilfsblatt!$A$5:$A$105,0),
       F187)</f>
        <v>#REF!</v>
      </c>
      <c r="D187" s="112" t="str">
        <f>IF(A187="","",VLOOKUP(A187,Hilfsblatt!$A$5:$AC$71,COLUMN(Hilfsblatt!AC187),FALSE))</f>
        <v/>
      </c>
      <c r="E187" s="99" t="str">
        <f t="shared" si="2"/>
        <v>61.</v>
      </c>
      <c r="F187" s="99">
        <f>COUNTIF($E$4:E187,E187)</f>
        <v>118</v>
      </c>
      <c r="G187" s="209" t="str">
        <f>IFERROR(
VLOOKUP(E187,Hilfsblatt!$A$5:$AH$71,COLUMN(Hilfsblatt!AH188),FALSE),
"")</f>
        <v>6.</v>
      </c>
    </row>
    <row r="188" spans="1:7">
      <c r="A188" s="111" t="str">
        <f>IFERROR(
   INDEX(Hilfsblatt!$A$5:$A$105,
         MATCH(ROW()-4,Hilfsblatt!$AG$5:$AG$105,0)
   ),
"")</f>
        <v/>
      </c>
      <c r="B188" s="113" t="str">
        <f>IF(A188="","",VLOOKUP(A188,Hilfsblatt!$A$5:$B$71,2,FALSE))</f>
        <v/>
      </c>
      <c r="C188" s="114" t="e">
        <f t="array" ref="C188">INDEX(Hilfsblatt!$C$5:$AB$105,
       MATCH(E188,Hilfsblatt!$A$5:$A$105,0),
       F188)</f>
        <v>#REF!</v>
      </c>
      <c r="D188" s="112" t="str">
        <f>IF(A188="","",VLOOKUP(A188,Hilfsblatt!$A$5:$AC$71,COLUMN(Hilfsblatt!AC188),FALSE))</f>
        <v/>
      </c>
      <c r="E188" s="99" t="str">
        <f t="shared" si="2"/>
        <v>61.</v>
      </c>
      <c r="F188" s="99">
        <f>COUNTIF($E$4:E188,E188)</f>
        <v>119</v>
      </c>
      <c r="G188" s="209" t="str">
        <f>IFERROR(
VLOOKUP(E188,Hilfsblatt!$A$5:$AH$71,COLUMN(Hilfsblatt!AH189),FALSE),
"")</f>
        <v>6.</v>
      </c>
    </row>
    <row r="189" spans="1:7">
      <c r="A189" s="111" t="str">
        <f>IFERROR(
   INDEX(Hilfsblatt!$A$5:$A$105,
         MATCH(ROW()-4,Hilfsblatt!$AG$5:$AG$105,0)
   ),
"")</f>
        <v/>
      </c>
      <c r="B189" s="113" t="str">
        <f>IF(A189="","",VLOOKUP(A189,Hilfsblatt!$A$5:$B$71,2,FALSE))</f>
        <v/>
      </c>
      <c r="C189" s="114" t="e">
        <f t="array" ref="C189">INDEX(Hilfsblatt!$C$5:$AB$105,
       MATCH(E189,Hilfsblatt!$A$5:$A$105,0),
       F189)</f>
        <v>#REF!</v>
      </c>
      <c r="D189" s="112" t="str">
        <f>IF(A189="","",VLOOKUP(A189,Hilfsblatt!$A$5:$AC$71,COLUMN(Hilfsblatt!AC189),FALSE))</f>
        <v/>
      </c>
      <c r="E189" s="99" t="str">
        <f t="shared" si="2"/>
        <v>61.</v>
      </c>
      <c r="F189" s="99">
        <f>COUNTIF($E$4:E189,E189)</f>
        <v>120</v>
      </c>
      <c r="G189" s="209" t="str">
        <f>IFERROR(
VLOOKUP(E189,Hilfsblatt!$A$5:$AH$71,COLUMN(Hilfsblatt!AH190),FALSE),
"")</f>
        <v>6.</v>
      </c>
    </row>
    <row r="190" spans="1:7">
      <c r="A190" s="111" t="str">
        <f>IFERROR(
   INDEX(Hilfsblatt!$A$5:$A$105,
         MATCH(ROW()-4,Hilfsblatt!$AG$5:$AG$105,0)
   ),
"")</f>
        <v/>
      </c>
      <c r="B190" s="113" t="str">
        <f>IF(A190="","",VLOOKUP(A190,Hilfsblatt!$A$5:$B$71,2,FALSE))</f>
        <v/>
      </c>
      <c r="C190" s="114" t="e">
        <f t="array" ref="C190">INDEX(Hilfsblatt!$C$5:$AB$105,
       MATCH(E190,Hilfsblatt!$A$5:$A$105,0),
       F190)</f>
        <v>#REF!</v>
      </c>
      <c r="D190" s="112" t="str">
        <f>IF(A190="","",VLOOKUP(A190,Hilfsblatt!$A$5:$AC$71,COLUMN(Hilfsblatt!AC190),FALSE))</f>
        <v/>
      </c>
      <c r="E190" s="99" t="str">
        <f t="shared" si="2"/>
        <v>61.</v>
      </c>
      <c r="F190" s="99">
        <f>COUNTIF($E$4:E190,E190)</f>
        <v>121</v>
      </c>
      <c r="G190" s="209" t="str">
        <f>IFERROR(
VLOOKUP(E190,Hilfsblatt!$A$5:$AH$71,COLUMN(Hilfsblatt!AH191),FALSE),
"")</f>
        <v>6.</v>
      </c>
    </row>
    <row r="191" spans="1:7">
      <c r="A191" s="111" t="str">
        <f>IFERROR(
   INDEX(Hilfsblatt!$A$5:$A$105,
         MATCH(ROW()-4,Hilfsblatt!$AG$5:$AG$105,0)
   ),
"")</f>
        <v/>
      </c>
      <c r="B191" s="113" t="str">
        <f>IF(A191="","",VLOOKUP(A191,Hilfsblatt!$A$5:$B$71,2,FALSE))</f>
        <v/>
      </c>
      <c r="C191" s="114" t="e">
        <f t="array" ref="C191">INDEX(Hilfsblatt!$C$5:$AB$105,
       MATCH(E191,Hilfsblatt!$A$5:$A$105,0),
       F191)</f>
        <v>#REF!</v>
      </c>
      <c r="D191" s="112" t="str">
        <f>IF(A191="","",VLOOKUP(A191,Hilfsblatt!$A$5:$AC$71,COLUMN(Hilfsblatt!AC191),FALSE))</f>
        <v/>
      </c>
      <c r="E191" s="99" t="str">
        <f t="shared" si="2"/>
        <v>61.</v>
      </c>
      <c r="F191" s="99">
        <f>COUNTIF($E$4:E191,E191)</f>
        <v>122</v>
      </c>
      <c r="G191" s="209" t="str">
        <f>IFERROR(
VLOOKUP(E191,Hilfsblatt!$A$5:$AH$71,COLUMN(Hilfsblatt!AH192),FALSE),
"")</f>
        <v>6.</v>
      </c>
    </row>
    <row r="192" spans="1:7">
      <c r="A192" s="111" t="str">
        <f>IFERROR(
   INDEX(Hilfsblatt!$A$5:$A$105,
         MATCH(ROW()-4,Hilfsblatt!$AG$5:$AG$105,0)
   ),
"")</f>
        <v/>
      </c>
      <c r="B192" s="113" t="str">
        <f>IF(A192="","",VLOOKUP(A192,Hilfsblatt!$A$5:$B$71,2,FALSE))</f>
        <v/>
      </c>
      <c r="C192" s="114" t="e">
        <f t="array" ref="C192">INDEX(Hilfsblatt!$C$5:$AB$105,
       MATCH(E192,Hilfsblatt!$A$5:$A$105,0),
       F192)</f>
        <v>#REF!</v>
      </c>
      <c r="D192" s="112" t="str">
        <f>IF(A192="","",VLOOKUP(A192,Hilfsblatt!$A$5:$AC$71,COLUMN(Hilfsblatt!AC192),FALSE))</f>
        <v/>
      </c>
      <c r="E192" s="99" t="str">
        <f t="shared" si="2"/>
        <v>61.</v>
      </c>
      <c r="F192" s="99">
        <f>COUNTIF($E$4:E192,E192)</f>
        <v>123</v>
      </c>
      <c r="G192" s="209" t="str">
        <f>IFERROR(
VLOOKUP(E192,Hilfsblatt!$A$5:$AH$71,COLUMN(Hilfsblatt!AH193),FALSE),
"")</f>
        <v>6.</v>
      </c>
    </row>
    <row r="193" spans="1:7">
      <c r="A193" s="111" t="str">
        <f>IFERROR(
   INDEX(Hilfsblatt!$A$5:$A$105,
         MATCH(ROW()-4,Hilfsblatt!$AG$5:$AG$105,0)
   ),
"")</f>
        <v/>
      </c>
      <c r="B193" s="113" t="str">
        <f>IF(A193="","",VLOOKUP(A193,Hilfsblatt!$A$5:$B$71,2,FALSE))</f>
        <v/>
      </c>
      <c r="C193" s="114" t="e">
        <f t="array" ref="C193">INDEX(Hilfsblatt!$C$5:$AB$105,
       MATCH(E193,Hilfsblatt!$A$5:$A$105,0),
       F193)</f>
        <v>#REF!</v>
      </c>
      <c r="D193" s="112" t="str">
        <f>IF(A193="","",VLOOKUP(A193,Hilfsblatt!$A$5:$AC$71,COLUMN(Hilfsblatt!AC193),FALSE))</f>
        <v/>
      </c>
      <c r="E193" s="99" t="str">
        <f t="shared" si="2"/>
        <v>61.</v>
      </c>
      <c r="F193" s="99">
        <f>COUNTIF($E$4:E193,E193)</f>
        <v>124</v>
      </c>
      <c r="G193" s="209" t="str">
        <f>IFERROR(
VLOOKUP(E193,Hilfsblatt!$A$5:$AH$71,COLUMN(Hilfsblatt!AH194),FALSE),
"")</f>
        <v>6.</v>
      </c>
    </row>
    <row r="194" spans="1:7">
      <c r="A194" s="111" t="str">
        <f>IFERROR(
   INDEX(Hilfsblatt!$A$5:$A$105,
         MATCH(ROW()-4,Hilfsblatt!$AG$5:$AG$105,0)
   ),
"")</f>
        <v/>
      </c>
      <c r="B194" s="113" t="str">
        <f>IF(A194="","",VLOOKUP(A194,Hilfsblatt!$A$5:$B$71,2,FALSE))</f>
        <v/>
      </c>
      <c r="C194" s="114" t="e">
        <f t="array" ref="C194">INDEX(Hilfsblatt!$C$5:$AB$105,
       MATCH(E194,Hilfsblatt!$A$5:$A$105,0),
       F194)</f>
        <v>#REF!</v>
      </c>
      <c r="D194" s="112" t="str">
        <f>IF(A194="","",VLOOKUP(A194,Hilfsblatt!$A$5:$AC$71,COLUMN(Hilfsblatt!AC194),FALSE))</f>
        <v/>
      </c>
      <c r="E194" s="99" t="str">
        <f t="shared" si="2"/>
        <v>61.</v>
      </c>
      <c r="F194" s="99">
        <f>COUNTIF($E$4:E194,E194)</f>
        <v>125</v>
      </c>
      <c r="G194" s="209" t="str">
        <f>IFERROR(
VLOOKUP(E194,Hilfsblatt!$A$5:$AH$71,COLUMN(Hilfsblatt!AH195),FALSE),
"")</f>
        <v>6.</v>
      </c>
    </row>
    <row r="195" spans="1:7">
      <c r="A195" s="111" t="str">
        <f>IFERROR(
   INDEX(Hilfsblatt!$A$5:$A$105,
         MATCH(ROW()-4,Hilfsblatt!$AG$5:$AG$105,0)
   ),
"")</f>
        <v/>
      </c>
      <c r="B195" s="113" t="str">
        <f>IF(A195="","",VLOOKUP(A195,Hilfsblatt!$A$5:$B$71,2,FALSE))</f>
        <v/>
      </c>
      <c r="C195" s="114" t="e">
        <f t="array" ref="C195">INDEX(Hilfsblatt!$C$5:$AB$105,
       MATCH(E195,Hilfsblatt!$A$5:$A$105,0),
       F195)</f>
        <v>#REF!</v>
      </c>
      <c r="D195" s="112" t="str">
        <f>IF(A195="","",VLOOKUP(A195,Hilfsblatt!$A$5:$AC$71,COLUMN(Hilfsblatt!AC195),FALSE))</f>
        <v/>
      </c>
      <c r="E195" s="99" t="str">
        <f t="shared" si="2"/>
        <v>61.</v>
      </c>
      <c r="F195" s="99">
        <f>COUNTIF($E$4:E195,E195)</f>
        <v>126</v>
      </c>
      <c r="G195" s="209" t="str">
        <f>IFERROR(
VLOOKUP(E195,Hilfsblatt!$A$5:$AH$71,COLUMN(Hilfsblatt!AH196),FALSE),
"")</f>
        <v>6.</v>
      </c>
    </row>
    <row r="196" spans="1:7">
      <c r="A196" s="111" t="str">
        <f>IFERROR(
   INDEX(Hilfsblatt!$A$5:$A$105,
         MATCH(ROW()-4,Hilfsblatt!$AG$5:$AG$105,0)
   ),
"")</f>
        <v/>
      </c>
      <c r="B196" s="113" t="str">
        <f>IF(A196="","",VLOOKUP(A196,Hilfsblatt!$A$5:$B$71,2,FALSE))</f>
        <v/>
      </c>
      <c r="C196" s="114" t="e">
        <f t="array" ref="C196">INDEX(Hilfsblatt!$C$5:$AB$105,
       MATCH(E196,Hilfsblatt!$A$5:$A$105,0),
       F196)</f>
        <v>#REF!</v>
      </c>
      <c r="D196" s="112" t="str">
        <f>IF(A196="","",VLOOKUP(A196,Hilfsblatt!$A$5:$AC$71,COLUMN(Hilfsblatt!AC196),FALSE))</f>
        <v/>
      </c>
      <c r="E196" s="99" t="str">
        <f t="shared" si="2"/>
        <v>61.</v>
      </c>
      <c r="F196" s="99">
        <f>COUNTIF($E$4:E196,E196)</f>
        <v>127</v>
      </c>
      <c r="G196" s="209" t="str">
        <f>IFERROR(
VLOOKUP(E196,Hilfsblatt!$A$5:$AH$71,COLUMN(Hilfsblatt!AH197),FALSE),
"")</f>
        <v>6.</v>
      </c>
    </row>
    <row r="197" spans="1:7">
      <c r="A197" s="111" t="str">
        <f>IFERROR(
   INDEX(Hilfsblatt!$A$5:$A$105,
         MATCH(ROW()-4,Hilfsblatt!$AG$5:$AG$105,0)
   ),
"")</f>
        <v/>
      </c>
      <c r="B197" s="113" t="str">
        <f>IF(A197="","",VLOOKUP(A197,Hilfsblatt!$A$5:$B$71,2,FALSE))</f>
        <v/>
      </c>
      <c r="C197" s="114" t="e">
        <f t="array" ref="C197">INDEX(Hilfsblatt!$C$5:$AB$105,
       MATCH(E197,Hilfsblatt!$A$5:$A$105,0),
       F197)</f>
        <v>#REF!</v>
      </c>
      <c r="D197" s="112" t="str">
        <f>IF(A197="","",VLOOKUP(A197,Hilfsblatt!$A$5:$AC$71,COLUMN(Hilfsblatt!AC197),FALSE))</f>
        <v/>
      </c>
      <c r="E197" s="99" t="str">
        <f t="shared" ref="E197:E260" si="3">IF(A197&lt;&gt;"",A197,E196)</f>
        <v>61.</v>
      </c>
      <c r="F197" s="99">
        <f>COUNTIF($E$4:E197,E197)</f>
        <v>128</v>
      </c>
      <c r="G197" s="209" t="str">
        <f>IFERROR(
VLOOKUP(E197,Hilfsblatt!$A$5:$AH$71,COLUMN(Hilfsblatt!AH198),FALSE),
"")</f>
        <v>6.</v>
      </c>
    </row>
    <row r="198" spans="1:7">
      <c r="A198" s="111" t="str">
        <f>IFERROR(
   INDEX(Hilfsblatt!$A$5:$A$105,
         MATCH(ROW()-4,Hilfsblatt!$AG$5:$AG$105,0)
   ),
"")</f>
        <v/>
      </c>
      <c r="B198" s="113" t="str">
        <f>IF(A198="","",VLOOKUP(A198,Hilfsblatt!$A$5:$B$71,2,FALSE))</f>
        <v/>
      </c>
      <c r="C198" s="114" t="e">
        <f t="array" ref="C198">INDEX(Hilfsblatt!$C$5:$AB$105,
       MATCH(E198,Hilfsblatt!$A$5:$A$105,0),
       F198)</f>
        <v>#REF!</v>
      </c>
      <c r="D198" s="112" t="str">
        <f>IF(A198="","",VLOOKUP(A198,Hilfsblatt!$A$5:$AC$71,COLUMN(Hilfsblatt!AC198),FALSE))</f>
        <v/>
      </c>
      <c r="E198" s="99" t="str">
        <f t="shared" si="3"/>
        <v>61.</v>
      </c>
      <c r="F198" s="99">
        <f>COUNTIF($E$4:E198,E198)</f>
        <v>129</v>
      </c>
      <c r="G198" s="209" t="str">
        <f>IFERROR(
VLOOKUP(E198,Hilfsblatt!$A$5:$AH$71,COLUMN(Hilfsblatt!AH199),FALSE),
"")</f>
        <v>6.</v>
      </c>
    </row>
    <row r="199" spans="1:7">
      <c r="A199" s="111" t="str">
        <f>IFERROR(
   INDEX(Hilfsblatt!$A$5:$A$105,
         MATCH(ROW()-4,Hilfsblatt!$AG$5:$AG$105,0)
   ),
"")</f>
        <v/>
      </c>
      <c r="B199" s="113" t="str">
        <f>IF(A199="","",VLOOKUP(A199,Hilfsblatt!$A$5:$B$71,2,FALSE))</f>
        <v/>
      </c>
      <c r="C199" s="114" t="e">
        <f t="array" ref="C199">INDEX(Hilfsblatt!$C$5:$AB$105,
       MATCH(E199,Hilfsblatt!$A$5:$A$105,0),
       F199)</f>
        <v>#REF!</v>
      </c>
      <c r="D199" s="112" t="str">
        <f>IF(A199="","",VLOOKUP(A199,Hilfsblatt!$A$5:$AC$71,COLUMN(Hilfsblatt!AC199),FALSE))</f>
        <v/>
      </c>
      <c r="E199" s="99" t="str">
        <f t="shared" si="3"/>
        <v>61.</v>
      </c>
      <c r="F199" s="99">
        <f>COUNTIF($E$4:E199,E199)</f>
        <v>130</v>
      </c>
      <c r="G199" s="209" t="str">
        <f>IFERROR(
VLOOKUP(E199,Hilfsblatt!$A$5:$AH$71,COLUMN(Hilfsblatt!AH200),FALSE),
"")</f>
        <v>6.</v>
      </c>
    </row>
    <row r="200" spans="1:7">
      <c r="A200" s="111" t="str">
        <f>IFERROR(
   INDEX(Hilfsblatt!$A$5:$A$105,
         MATCH(ROW()-4,Hilfsblatt!$AG$5:$AG$105,0)
   ),
"")</f>
        <v/>
      </c>
      <c r="B200" s="113" t="str">
        <f>IF(A200="","",VLOOKUP(A200,Hilfsblatt!$A$5:$B$71,2,FALSE))</f>
        <v/>
      </c>
      <c r="C200" s="114" t="e">
        <f t="array" ref="C200">INDEX(Hilfsblatt!$C$5:$AB$105,
       MATCH(E200,Hilfsblatt!$A$5:$A$105,0),
       F200)</f>
        <v>#REF!</v>
      </c>
      <c r="D200" s="112" t="str">
        <f>IF(A200="","",VLOOKUP(A200,Hilfsblatt!$A$5:$AC$71,COLUMN(Hilfsblatt!AC200),FALSE))</f>
        <v/>
      </c>
      <c r="E200" s="99" t="str">
        <f t="shared" si="3"/>
        <v>61.</v>
      </c>
      <c r="F200" s="99">
        <f>COUNTIF($E$4:E200,E200)</f>
        <v>131</v>
      </c>
      <c r="G200" s="209" t="str">
        <f>IFERROR(
VLOOKUP(E200,Hilfsblatt!$A$5:$AH$71,COLUMN(Hilfsblatt!AH200),FALSE),
"")</f>
        <v>6.</v>
      </c>
    </row>
    <row r="201" spans="1:7">
      <c r="A201" s="111" t="str">
        <f>IFERROR(
   INDEX(Hilfsblatt!$A$5:$A$105,
         MATCH(ROW()-4,Hilfsblatt!$AG$5:$AG$105,0)
   ),
"")</f>
        <v/>
      </c>
      <c r="B201" s="113" t="str">
        <f>IF(A201="","",VLOOKUP(A201,Hilfsblatt!$A$5:$B$71,2,FALSE))</f>
        <v/>
      </c>
      <c r="C201" s="114" t="e">
        <f t="array" ref="C201">INDEX(Hilfsblatt!$C$5:$AB$105,
       MATCH(E201,Hilfsblatt!$A$5:$A$105,0),
       F201)</f>
        <v>#REF!</v>
      </c>
      <c r="D201" s="112" t="str">
        <f>IF(A201="","",VLOOKUP(A201,Hilfsblatt!$A$5:$AC$71,COLUMN(Hilfsblatt!AC201),FALSE))</f>
        <v/>
      </c>
      <c r="E201" s="99" t="str">
        <f t="shared" si="3"/>
        <v>61.</v>
      </c>
      <c r="F201" s="99">
        <f>COUNTIF($E$4:E201,E201)</f>
        <v>132</v>
      </c>
      <c r="G201" s="209" t="str">
        <f>IFERROR(
VLOOKUP(E201,Hilfsblatt!$A$5:$AH$71,COLUMN(Hilfsblatt!AH201),FALSE),
"")</f>
        <v>6.</v>
      </c>
    </row>
    <row r="202" spans="1:7">
      <c r="A202" s="111" t="str">
        <f>IFERROR(
   INDEX(Hilfsblatt!$A$5:$A$105,
         MATCH(ROW()-4,Hilfsblatt!$AG$5:$AG$105,0)
   ),
"")</f>
        <v/>
      </c>
      <c r="B202" s="113" t="str">
        <f>IF(A202="","",VLOOKUP(A202,Hilfsblatt!$A$5:$B$71,2,FALSE))</f>
        <v/>
      </c>
      <c r="C202" s="114" t="e">
        <f t="array" ref="C202">INDEX(Hilfsblatt!$C$5:$AB$105,
       MATCH(E202,Hilfsblatt!$A$5:$A$105,0),
       F202)</f>
        <v>#REF!</v>
      </c>
      <c r="D202" s="112" t="str">
        <f>IF(A202="","",VLOOKUP(A202,Hilfsblatt!$A$5:$AC$71,COLUMN(Hilfsblatt!AC202),FALSE))</f>
        <v/>
      </c>
      <c r="E202" s="99" t="str">
        <f t="shared" si="3"/>
        <v>61.</v>
      </c>
      <c r="F202" s="99">
        <f>COUNTIF($E$4:E202,E202)</f>
        <v>133</v>
      </c>
      <c r="G202" s="209" t="str">
        <f>IFERROR(
VLOOKUP(E202,Hilfsblatt!$A$5:$AH$71,COLUMN(Hilfsblatt!AH202),FALSE),
"")</f>
        <v>6.</v>
      </c>
    </row>
    <row r="203" spans="1:7">
      <c r="A203" s="111" t="str">
        <f>IFERROR(
   INDEX(Hilfsblatt!$A$5:$A$105,
         MATCH(ROW()-4,Hilfsblatt!$AG$5:$AG$105,0)
   ),
"")</f>
        <v/>
      </c>
      <c r="B203" s="113" t="str">
        <f>IF(A203="","",VLOOKUP(A203,Hilfsblatt!$A$5:$B$71,2,FALSE))</f>
        <v/>
      </c>
      <c r="C203" s="114" t="e">
        <f t="array" ref="C203">INDEX(Hilfsblatt!$C$5:$AB$105,
       MATCH(E203,Hilfsblatt!$A$5:$A$105,0),
       F203)</f>
        <v>#REF!</v>
      </c>
      <c r="D203" s="112" t="str">
        <f>IF(A203="","",VLOOKUP(A203,Hilfsblatt!$A$5:$AC$71,COLUMN(Hilfsblatt!AC203),FALSE))</f>
        <v/>
      </c>
      <c r="E203" s="99" t="str">
        <f t="shared" si="3"/>
        <v>61.</v>
      </c>
      <c r="F203" s="99">
        <f>COUNTIF($E$4:E203,E203)</f>
        <v>134</v>
      </c>
      <c r="G203" s="209" t="str">
        <f>IFERROR(
VLOOKUP(E203,Hilfsblatt!$A$5:$AH$71,COLUMN(Hilfsblatt!AH203),FALSE),
"")</f>
        <v>6.</v>
      </c>
    </row>
    <row r="204" spans="1:7">
      <c r="A204" s="111" t="str">
        <f>IFERROR(
   INDEX(Hilfsblatt!$A$5:$A$105,
         MATCH(ROW()-4,Hilfsblatt!$AG$5:$AG$105,0)
   ),
"")</f>
        <v/>
      </c>
      <c r="B204" s="113" t="str">
        <f>IF(A204="","",VLOOKUP(A204,Hilfsblatt!$A$5:$B$71,2,FALSE))</f>
        <v/>
      </c>
      <c r="C204" s="114" t="e">
        <f t="array" ref="C204">INDEX(Hilfsblatt!$C$5:$AB$105,
       MATCH(E204,Hilfsblatt!$A$5:$A$105,0),
       F204)</f>
        <v>#REF!</v>
      </c>
      <c r="D204" s="112" t="str">
        <f>IF(A204="","",VLOOKUP(A204,Hilfsblatt!$A$5:$AC$71,COLUMN(Hilfsblatt!AC204),FALSE))</f>
        <v/>
      </c>
      <c r="E204" s="99" t="str">
        <f t="shared" si="3"/>
        <v>61.</v>
      </c>
      <c r="F204" s="99">
        <f>COUNTIF($E$4:E204,E204)</f>
        <v>135</v>
      </c>
      <c r="G204" s="209" t="str">
        <f>IFERROR(
VLOOKUP(E204,Hilfsblatt!$A$5:$AH$71,COLUMN(Hilfsblatt!AH204),FALSE),
"")</f>
        <v>6.</v>
      </c>
    </row>
    <row r="205" spans="1:7">
      <c r="A205" s="111" t="str">
        <f>IFERROR(
   INDEX(Hilfsblatt!$A$5:$A$105,
         MATCH(ROW()-4,Hilfsblatt!$AG$5:$AG$105,0)
   ),
"")</f>
        <v/>
      </c>
      <c r="B205" s="113" t="str">
        <f>IF(A205="","",VLOOKUP(A205,Hilfsblatt!$A$5:$B$71,2,FALSE))</f>
        <v/>
      </c>
      <c r="C205" s="114" t="e">
        <f t="array" ref="C205">INDEX(Hilfsblatt!$C$5:$AB$105,
       MATCH(E205,Hilfsblatt!$A$5:$A$105,0),
       F205)</f>
        <v>#REF!</v>
      </c>
      <c r="D205" s="112" t="str">
        <f>IF(A205="","",VLOOKUP(A205,Hilfsblatt!$A$5:$AC$71,COLUMN(Hilfsblatt!AC205),FALSE))</f>
        <v/>
      </c>
      <c r="E205" s="99" t="str">
        <f t="shared" si="3"/>
        <v>61.</v>
      </c>
      <c r="F205" s="99">
        <f>COUNTIF($E$4:E205,E205)</f>
        <v>136</v>
      </c>
      <c r="G205" s="209" t="str">
        <f>IFERROR(
VLOOKUP(E205,Hilfsblatt!$A$5:$AH$71,COLUMN(Hilfsblatt!AH205),FALSE),
"")</f>
        <v>6.</v>
      </c>
    </row>
    <row r="206" spans="1:7">
      <c r="A206" s="111" t="str">
        <f>IFERROR(
   INDEX(Hilfsblatt!$A$5:$A$105,
         MATCH(ROW()-4,Hilfsblatt!$AG$5:$AG$105,0)
   ),
"")</f>
        <v/>
      </c>
      <c r="B206" s="113" t="str">
        <f>IF(A206="","",VLOOKUP(A206,Hilfsblatt!$A$5:$B$71,2,FALSE))</f>
        <v/>
      </c>
      <c r="C206" s="114" t="e">
        <f t="array" ref="C206">INDEX(Hilfsblatt!$C$5:$AB$105,
       MATCH(E206,Hilfsblatt!$A$5:$A$105,0),
       F206)</f>
        <v>#REF!</v>
      </c>
      <c r="D206" s="112" t="str">
        <f>IF(A206="","",VLOOKUP(A206,Hilfsblatt!$A$5:$AC$71,COLUMN(Hilfsblatt!AC206),FALSE))</f>
        <v/>
      </c>
      <c r="E206" s="99" t="str">
        <f t="shared" si="3"/>
        <v>61.</v>
      </c>
      <c r="F206" s="99">
        <f>COUNTIF($E$4:E206,E206)</f>
        <v>137</v>
      </c>
      <c r="G206" s="209" t="str">
        <f>IFERROR(
VLOOKUP(E206,Hilfsblatt!$A$5:$AH$71,COLUMN(Hilfsblatt!AH206),FALSE),
"")</f>
        <v>6.</v>
      </c>
    </row>
    <row r="207" spans="1:7">
      <c r="A207" s="111" t="str">
        <f>IFERROR(
   INDEX(Hilfsblatt!$A$5:$A$105,
         MATCH(ROW()-4,Hilfsblatt!$AG$5:$AG$105,0)
   ),
"")</f>
        <v/>
      </c>
      <c r="B207" s="113" t="str">
        <f>IF(A207="","",VLOOKUP(A207,Hilfsblatt!$A$5:$B$71,2,FALSE))</f>
        <v/>
      </c>
      <c r="C207" s="114" t="e">
        <f t="array" ref="C207">INDEX(Hilfsblatt!$C$5:$AB$105,
       MATCH(E207,Hilfsblatt!$A$5:$A$105,0),
       F207)</f>
        <v>#REF!</v>
      </c>
      <c r="D207" s="112" t="str">
        <f>IF(A207="","",VLOOKUP(A207,Hilfsblatt!$A$5:$AC$71,COLUMN(Hilfsblatt!AC207),FALSE))</f>
        <v/>
      </c>
      <c r="E207" s="99" t="str">
        <f t="shared" si="3"/>
        <v>61.</v>
      </c>
      <c r="F207" s="99">
        <f>COUNTIF($E$4:E207,E207)</f>
        <v>138</v>
      </c>
      <c r="G207" s="209" t="str">
        <f>IFERROR(
VLOOKUP(E207,Hilfsblatt!$A$5:$AH$71,COLUMN(Hilfsblatt!AH207),FALSE),
"")</f>
        <v>6.</v>
      </c>
    </row>
    <row r="208" spans="1:7">
      <c r="A208" s="111" t="str">
        <f>IFERROR(
   INDEX(Hilfsblatt!$A$5:$A$105,
         MATCH(ROW()-4,Hilfsblatt!$AG$5:$AG$105,0)
   ),
"")</f>
        <v/>
      </c>
      <c r="B208" s="113" t="str">
        <f>IF(A208="","",VLOOKUP(A208,Hilfsblatt!$A$5:$B$71,2,FALSE))</f>
        <v/>
      </c>
      <c r="C208" s="114" t="e">
        <f t="array" ref="C208">INDEX(Hilfsblatt!$C$5:$AB$105,
       MATCH(E208,Hilfsblatt!$A$5:$A$105,0),
       F208)</f>
        <v>#REF!</v>
      </c>
      <c r="D208" s="112" t="str">
        <f>IF(A208="","",VLOOKUP(A208,Hilfsblatt!$A$5:$AC$71,COLUMN(Hilfsblatt!AC208),FALSE))</f>
        <v/>
      </c>
      <c r="E208" s="99" t="str">
        <f t="shared" si="3"/>
        <v>61.</v>
      </c>
      <c r="F208" s="99">
        <f>COUNTIF($E$4:E208,E208)</f>
        <v>139</v>
      </c>
      <c r="G208" s="209" t="str">
        <f>IFERROR(
VLOOKUP(E208,Hilfsblatt!$A$5:$AH$71,COLUMN(Hilfsblatt!AH208),FALSE),
"")</f>
        <v>6.</v>
      </c>
    </row>
    <row r="209" spans="1:7">
      <c r="A209" s="111" t="str">
        <f>IFERROR(
   INDEX(Hilfsblatt!$A$5:$A$105,
         MATCH(ROW()-4,Hilfsblatt!$AG$5:$AG$105,0)
   ),
"")</f>
        <v/>
      </c>
      <c r="B209" s="113" t="str">
        <f>IF(A209="","",VLOOKUP(A209,Hilfsblatt!$A$5:$B$71,2,FALSE))</f>
        <v/>
      </c>
      <c r="C209" s="114" t="e">
        <f t="array" ref="C209">INDEX(Hilfsblatt!$C$5:$AB$105,
       MATCH(E209,Hilfsblatt!$A$5:$A$105,0),
       F209)</f>
        <v>#REF!</v>
      </c>
      <c r="D209" s="112" t="str">
        <f>IF(A209="","",VLOOKUP(A209,Hilfsblatt!$A$5:$AC$71,COLUMN(Hilfsblatt!AC209),FALSE))</f>
        <v/>
      </c>
      <c r="E209" s="99" t="str">
        <f t="shared" si="3"/>
        <v>61.</v>
      </c>
      <c r="F209" s="99">
        <f>COUNTIF($E$4:E209,E209)</f>
        <v>140</v>
      </c>
      <c r="G209" s="209" t="str">
        <f>IFERROR(
VLOOKUP(E209,Hilfsblatt!$A$5:$AH$71,COLUMN(Hilfsblatt!AH209),FALSE),
"")</f>
        <v>6.</v>
      </c>
    </row>
    <row r="210" spans="1:7">
      <c r="A210" s="111" t="str">
        <f>IFERROR(
   INDEX(Hilfsblatt!$A$5:$A$105,
         MATCH(ROW()-4,Hilfsblatt!$AG$5:$AG$105,0)
   ),
"")</f>
        <v/>
      </c>
      <c r="B210" s="113" t="str">
        <f>IF(A210="","",VLOOKUP(A210,Hilfsblatt!$A$5:$B$71,2,FALSE))</f>
        <v/>
      </c>
      <c r="C210" s="114" t="e">
        <f t="array" ref="C210">INDEX(Hilfsblatt!$C$5:$AB$105,
       MATCH(E210,Hilfsblatt!$A$5:$A$105,0),
       F210)</f>
        <v>#REF!</v>
      </c>
      <c r="D210" s="112" t="str">
        <f>IF(A210="","",VLOOKUP(A210,Hilfsblatt!$A$5:$AC$71,COLUMN(Hilfsblatt!AC210),FALSE))</f>
        <v/>
      </c>
      <c r="E210" s="99" t="str">
        <f t="shared" si="3"/>
        <v>61.</v>
      </c>
      <c r="F210" s="99">
        <f>COUNTIF($E$4:E210,E210)</f>
        <v>141</v>
      </c>
      <c r="G210" s="209" t="str">
        <f>IFERROR(
VLOOKUP(E210,Hilfsblatt!$A$5:$AH$71,COLUMN(Hilfsblatt!AH210),FALSE),
"")</f>
        <v>6.</v>
      </c>
    </row>
    <row r="211" spans="1:7">
      <c r="A211" s="111" t="str">
        <f>IFERROR(
   INDEX(Hilfsblatt!$A$5:$A$105,
         MATCH(ROW()-4,Hilfsblatt!$AG$5:$AG$105,0)
   ),
"")</f>
        <v/>
      </c>
      <c r="B211" s="113" t="str">
        <f>IF(A211="","",VLOOKUP(A211,Hilfsblatt!$A$5:$B$71,2,FALSE))</f>
        <v/>
      </c>
      <c r="C211" s="114" t="e">
        <f t="array" ref="C211">INDEX(Hilfsblatt!$C$5:$AB$105,
       MATCH(E211,Hilfsblatt!$A$5:$A$105,0),
       F211)</f>
        <v>#REF!</v>
      </c>
      <c r="D211" s="112" t="str">
        <f>IF(A211="","",VLOOKUP(A211,Hilfsblatt!$A$5:$AC$71,COLUMN(Hilfsblatt!AC211),FALSE))</f>
        <v/>
      </c>
      <c r="E211" s="99" t="str">
        <f t="shared" si="3"/>
        <v>61.</v>
      </c>
      <c r="F211" s="99">
        <f>COUNTIF($E$4:E211,E211)</f>
        <v>142</v>
      </c>
      <c r="G211" s="209" t="str">
        <f>IFERROR(
VLOOKUP(E211,Hilfsblatt!$A$5:$AH$71,COLUMN(Hilfsblatt!AH211),FALSE),
"")</f>
        <v>6.</v>
      </c>
    </row>
    <row r="212" spans="1:7">
      <c r="A212" s="111" t="str">
        <f>IFERROR(
   INDEX(Hilfsblatt!$A$5:$A$105,
         MATCH(ROW()-4,Hilfsblatt!$AG$5:$AG$105,0)
   ),
"")</f>
        <v/>
      </c>
      <c r="B212" s="113" t="str">
        <f>IF(A212="","",VLOOKUP(A212,Hilfsblatt!$A$5:$B$71,2,FALSE))</f>
        <v/>
      </c>
      <c r="C212" s="114" t="e">
        <f t="array" ref="C212">INDEX(Hilfsblatt!$C$5:$AB$105,
       MATCH(E212,Hilfsblatt!$A$5:$A$105,0),
       F212)</f>
        <v>#REF!</v>
      </c>
      <c r="D212" s="112" t="str">
        <f>IF(A212="","",VLOOKUP(A212,Hilfsblatt!$A$5:$AC$71,COLUMN(Hilfsblatt!AC212),FALSE))</f>
        <v/>
      </c>
      <c r="E212" s="99" t="str">
        <f t="shared" si="3"/>
        <v>61.</v>
      </c>
      <c r="F212" s="99">
        <f>COUNTIF($E$4:E212,E212)</f>
        <v>143</v>
      </c>
      <c r="G212" s="209" t="str">
        <f>IFERROR(
VLOOKUP(E212,Hilfsblatt!$A$5:$AH$71,COLUMN(Hilfsblatt!AH212),FALSE),
"")</f>
        <v>6.</v>
      </c>
    </row>
    <row r="213" spans="1:7">
      <c r="A213" s="111" t="str">
        <f>IFERROR(
   INDEX(Hilfsblatt!$A$5:$A$105,
         MATCH(ROW()-4,Hilfsblatt!$AG$5:$AG$105,0)
   ),
"")</f>
        <v/>
      </c>
      <c r="B213" s="113" t="str">
        <f>IF(A213="","",VLOOKUP(A213,Hilfsblatt!$A$5:$B$71,2,FALSE))</f>
        <v/>
      </c>
      <c r="C213" s="114" t="e">
        <f t="array" ref="C213">INDEX(Hilfsblatt!$C$5:$AB$105,
       MATCH(E213,Hilfsblatt!$A$5:$A$105,0),
       F213)</f>
        <v>#REF!</v>
      </c>
      <c r="D213" s="112" t="str">
        <f>IF(A213="","",VLOOKUP(A213,Hilfsblatt!$A$5:$AC$71,COLUMN(Hilfsblatt!AC213),FALSE))</f>
        <v/>
      </c>
      <c r="E213" s="99" t="str">
        <f t="shared" si="3"/>
        <v>61.</v>
      </c>
      <c r="F213" s="99">
        <f>COUNTIF($E$4:E213,E213)</f>
        <v>144</v>
      </c>
      <c r="G213" s="209" t="str">
        <f>IFERROR(
VLOOKUP(E213,Hilfsblatt!$A$5:$AH$71,COLUMN(Hilfsblatt!AH213),FALSE),
"")</f>
        <v>6.</v>
      </c>
    </row>
    <row r="214" spans="1:7">
      <c r="A214" s="111" t="str">
        <f>IFERROR(
   INDEX(Hilfsblatt!$A$5:$A$105,
         MATCH(ROW()-4,Hilfsblatt!$AG$5:$AG$105,0)
   ),
"")</f>
        <v/>
      </c>
      <c r="B214" s="113" t="str">
        <f>IF(A214="","",VLOOKUP(A214,Hilfsblatt!$A$5:$B$71,2,FALSE))</f>
        <v/>
      </c>
      <c r="C214" s="114" t="e">
        <f t="array" ref="C214">INDEX(Hilfsblatt!$C$5:$AB$105,
       MATCH(E214,Hilfsblatt!$A$5:$A$105,0),
       F214)</f>
        <v>#REF!</v>
      </c>
      <c r="D214" s="112" t="str">
        <f>IF(A214="","",VLOOKUP(A214,Hilfsblatt!$A$5:$AC$71,COLUMN(Hilfsblatt!AC214),FALSE))</f>
        <v/>
      </c>
      <c r="E214" s="99" t="str">
        <f t="shared" si="3"/>
        <v>61.</v>
      </c>
      <c r="F214" s="99">
        <f>COUNTIF($E$4:E214,E214)</f>
        <v>145</v>
      </c>
      <c r="G214" s="209" t="str">
        <f>IFERROR(
VLOOKUP(E214,Hilfsblatt!$A$5:$AH$71,COLUMN(Hilfsblatt!AH214),FALSE),
"")</f>
        <v>6.</v>
      </c>
    </row>
    <row r="215" spans="1:7">
      <c r="A215" s="111" t="str">
        <f>IFERROR(
   INDEX(Hilfsblatt!$A$5:$A$105,
         MATCH(ROW()-4,Hilfsblatt!$AG$5:$AG$105,0)
   ),
"")</f>
        <v/>
      </c>
      <c r="B215" s="113" t="str">
        <f>IF(A215="","",VLOOKUP(A215,Hilfsblatt!$A$5:$B$71,2,FALSE))</f>
        <v/>
      </c>
      <c r="C215" s="114" t="e">
        <f t="array" ref="C215">INDEX(Hilfsblatt!$C$5:$AB$105,
       MATCH(E215,Hilfsblatt!$A$5:$A$105,0),
       F215)</f>
        <v>#REF!</v>
      </c>
      <c r="D215" s="112" t="str">
        <f>IF(A215="","",VLOOKUP(A215,Hilfsblatt!$A$5:$AC$71,COLUMN(Hilfsblatt!AC215),FALSE))</f>
        <v/>
      </c>
      <c r="E215" s="99" t="str">
        <f t="shared" si="3"/>
        <v>61.</v>
      </c>
      <c r="F215" s="99">
        <f>COUNTIF($E$4:E215,E215)</f>
        <v>146</v>
      </c>
      <c r="G215" s="209" t="str">
        <f>IFERROR(
VLOOKUP(E215,Hilfsblatt!$A$5:$AH$71,COLUMN(Hilfsblatt!AH215),FALSE),
"")</f>
        <v>6.</v>
      </c>
    </row>
    <row r="216" spans="1:7">
      <c r="A216" s="111" t="str">
        <f>IFERROR(
   INDEX(Hilfsblatt!$A$5:$A$105,
         MATCH(ROW()-4,Hilfsblatt!$AG$5:$AG$105,0)
   ),
"")</f>
        <v/>
      </c>
      <c r="B216" s="113" t="str">
        <f>IF(A216="","",VLOOKUP(A216,Hilfsblatt!$A$5:$B$71,2,FALSE))</f>
        <v/>
      </c>
      <c r="C216" s="114" t="e">
        <f t="array" ref="C216">INDEX(Hilfsblatt!$C$5:$AB$105,
       MATCH(E216,Hilfsblatt!$A$5:$A$105,0),
       F216)</f>
        <v>#REF!</v>
      </c>
      <c r="D216" s="112" t="str">
        <f>IF(A216="","",VLOOKUP(A216,Hilfsblatt!$A$5:$AC$71,COLUMN(Hilfsblatt!AC216),FALSE))</f>
        <v/>
      </c>
      <c r="E216" s="99" t="str">
        <f t="shared" si="3"/>
        <v>61.</v>
      </c>
      <c r="F216" s="99">
        <f>COUNTIF($E$4:E216,E216)</f>
        <v>147</v>
      </c>
      <c r="G216" s="209" t="str">
        <f>IFERROR(
VLOOKUP(E216,Hilfsblatt!$A$5:$AH$71,COLUMN(Hilfsblatt!AH216),FALSE),
"")</f>
        <v>6.</v>
      </c>
    </row>
    <row r="217" spans="1:7">
      <c r="A217" s="111" t="str">
        <f>IFERROR(
   INDEX(Hilfsblatt!$A$5:$A$105,
         MATCH(ROW()-4,Hilfsblatt!$AG$5:$AG$105,0)
   ),
"")</f>
        <v/>
      </c>
      <c r="B217" s="113" t="str">
        <f>IF(A217="","",VLOOKUP(A217,Hilfsblatt!$A$5:$B$71,2,FALSE))</f>
        <v/>
      </c>
      <c r="C217" s="114" t="e">
        <f t="array" ref="C217">INDEX(Hilfsblatt!$C$5:$AB$105,
       MATCH(E217,Hilfsblatt!$A$5:$A$105,0),
       F217)</f>
        <v>#REF!</v>
      </c>
      <c r="D217" s="112" t="str">
        <f>IF(A217="","",VLOOKUP(A217,Hilfsblatt!$A$5:$AC$71,COLUMN(Hilfsblatt!AC217),FALSE))</f>
        <v/>
      </c>
      <c r="E217" s="99" t="str">
        <f t="shared" si="3"/>
        <v>61.</v>
      </c>
      <c r="F217" s="99">
        <f>COUNTIF($E$4:E217,E217)</f>
        <v>148</v>
      </c>
      <c r="G217" s="209" t="str">
        <f>IFERROR(
VLOOKUP(E217,Hilfsblatt!$A$5:$AH$71,COLUMN(Hilfsblatt!AH217),FALSE),
"")</f>
        <v>6.</v>
      </c>
    </row>
    <row r="218" spans="1:7">
      <c r="A218" s="111" t="str">
        <f>IFERROR(
   INDEX(Hilfsblatt!$A$5:$A$105,
         MATCH(ROW()-4,Hilfsblatt!$AG$5:$AG$105,0)
   ),
"")</f>
        <v/>
      </c>
      <c r="B218" s="113" t="str">
        <f>IF(A218="","",VLOOKUP(A218,Hilfsblatt!$A$5:$B$71,2,FALSE))</f>
        <v/>
      </c>
      <c r="C218" s="114" t="e">
        <f t="array" ref="C218">INDEX(Hilfsblatt!$C$5:$AB$105,
       MATCH(E218,Hilfsblatt!$A$5:$A$105,0),
       F218)</f>
        <v>#REF!</v>
      </c>
      <c r="D218" s="112" t="str">
        <f>IF(A218="","",VLOOKUP(A218,Hilfsblatt!$A$5:$AC$71,COLUMN(Hilfsblatt!AC218),FALSE))</f>
        <v/>
      </c>
      <c r="E218" s="99" t="str">
        <f t="shared" si="3"/>
        <v>61.</v>
      </c>
      <c r="F218" s="99">
        <f>COUNTIF($E$4:E218,E218)</f>
        <v>149</v>
      </c>
      <c r="G218" s="209" t="str">
        <f>IFERROR(
VLOOKUP(E218,Hilfsblatt!$A$5:$AH$71,COLUMN(Hilfsblatt!AH218),FALSE),
"")</f>
        <v>6.</v>
      </c>
    </row>
    <row r="219" spans="1:7">
      <c r="A219" s="111" t="str">
        <f>IFERROR(
   INDEX(Hilfsblatt!$A$5:$A$105,
         MATCH(ROW()-4,Hilfsblatt!$AG$5:$AG$105,0)
   ),
"")</f>
        <v/>
      </c>
      <c r="B219" s="113" t="str">
        <f>IF(A219="","",VLOOKUP(A219,Hilfsblatt!$A$5:$B$71,2,FALSE))</f>
        <v/>
      </c>
      <c r="C219" s="114" t="e">
        <f t="array" ref="C219">INDEX(Hilfsblatt!$C$5:$AB$105,
       MATCH(E219,Hilfsblatt!$A$5:$A$105,0),
       F219)</f>
        <v>#REF!</v>
      </c>
      <c r="D219" s="112" t="str">
        <f>IF(A219="","",VLOOKUP(A219,Hilfsblatt!$A$5:$AC$71,COLUMN(Hilfsblatt!AC219),FALSE))</f>
        <v/>
      </c>
      <c r="E219" s="99" t="str">
        <f t="shared" si="3"/>
        <v>61.</v>
      </c>
      <c r="F219" s="99">
        <f>COUNTIF($E$4:E219,E219)</f>
        <v>150</v>
      </c>
      <c r="G219" s="209" t="str">
        <f>IFERROR(
VLOOKUP(E219,Hilfsblatt!$A$5:$AH$71,COLUMN(Hilfsblatt!AH219),FALSE),
"")</f>
        <v>6.</v>
      </c>
    </row>
    <row r="220" spans="1:7">
      <c r="A220" s="111" t="str">
        <f>IFERROR(
   INDEX(Hilfsblatt!$A$5:$A$105,
         MATCH(ROW()-4,Hilfsblatt!$AG$5:$AG$105,0)
   ),
"")</f>
        <v/>
      </c>
      <c r="B220" s="113" t="str">
        <f>IF(A220="","",VLOOKUP(A220,Hilfsblatt!$A$5:$B$71,2,FALSE))</f>
        <v/>
      </c>
      <c r="C220" s="114" t="e">
        <f t="array" ref="C220">INDEX(Hilfsblatt!$C$5:$AB$105,
       MATCH(E220,Hilfsblatt!$A$5:$A$105,0),
       F220)</f>
        <v>#REF!</v>
      </c>
      <c r="D220" s="112" t="str">
        <f>IF(A220="","",VLOOKUP(A220,Hilfsblatt!$A$5:$AC$71,COLUMN(Hilfsblatt!AC220),FALSE))</f>
        <v/>
      </c>
      <c r="E220" s="99" t="str">
        <f t="shared" si="3"/>
        <v>61.</v>
      </c>
      <c r="F220" s="99">
        <f>COUNTIF($E$4:E220,E220)</f>
        <v>151</v>
      </c>
      <c r="G220" s="209" t="str">
        <f>IFERROR(
VLOOKUP(E220,Hilfsblatt!$A$5:$AH$71,COLUMN(Hilfsblatt!AH220),FALSE),
"")</f>
        <v>6.</v>
      </c>
    </row>
    <row r="221" spans="1:7">
      <c r="A221" s="111" t="str">
        <f>IFERROR(
   INDEX(Hilfsblatt!$A$5:$A$105,
         MATCH(ROW()-4,Hilfsblatt!$AG$5:$AG$105,0)
   ),
"")</f>
        <v/>
      </c>
      <c r="B221" s="113" t="str">
        <f>IF(A221="","",VLOOKUP(A221,Hilfsblatt!$A$5:$B$71,2,FALSE))</f>
        <v/>
      </c>
      <c r="C221" s="114" t="e">
        <f t="array" ref="C221">INDEX(Hilfsblatt!$C$5:$AB$105,
       MATCH(E221,Hilfsblatt!$A$5:$A$105,0),
       F221)</f>
        <v>#REF!</v>
      </c>
      <c r="D221" s="112" t="str">
        <f>IF(A221="","",VLOOKUP(A221,Hilfsblatt!$A$5:$AC$71,COLUMN(Hilfsblatt!AC221),FALSE))</f>
        <v/>
      </c>
      <c r="E221" s="99" t="str">
        <f t="shared" si="3"/>
        <v>61.</v>
      </c>
      <c r="F221" s="99">
        <f>COUNTIF($E$4:E221,E221)</f>
        <v>152</v>
      </c>
      <c r="G221" s="209" t="str">
        <f>IFERROR(
VLOOKUP(E221,Hilfsblatt!$A$5:$AH$71,COLUMN(Hilfsblatt!AH221),FALSE),
"")</f>
        <v>6.</v>
      </c>
    </row>
    <row r="222" spans="1:7">
      <c r="A222" s="111" t="str">
        <f>IFERROR(
   INDEX(Hilfsblatt!$A$5:$A$105,
         MATCH(ROW()-4,Hilfsblatt!$AG$5:$AG$105,0)
   ),
"")</f>
        <v/>
      </c>
      <c r="B222" s="113" t="str">
        <f>IF(A222="","",VLOOKUP(A222,Hilfsblatt!$A$5:$B$71,2,FALSE))</f>
        <v/>
      </c>
      <c r="C222" s="114" t="e">
        <f t="array" ref="C222">INDEX(Hilfsblatt!$C$5:$AB$105,
       MATCH(E222,Hilfsblatt!$A$5:$A$105,0),
       F222)</f>
        <v>#REF!</v>
      </c>
      <c r="D222" s="112" t="str">
        <f>IF(A222="","",VLOOKUP(A222,Hilfsblatt!$A$5:$AC$71,COLUMN(Hilfsblatt!AC222),FALSE))</f>
        <v/>
      </c>
      <c r="E222" s="99" t="str">
        <f t="shared" si="3"/>
        <v>61.</v>
      </c>
      <c r="F222" s="99">
        <f>COUNTIF($E$4:E222,E222)</f>
        <v>153</v>
      </c>
      <c r="G222" s="209" t="str">
        <f>IFERROR(
VLOOKUP(E222,Hilfsblatt!$A$5:$AH$71,COLUMN(Hilfsblatt!AH222),FALSE),
"")</f>
        <v>6.</v>
      </c>
    </row>
    <row r="223" spans="1:7">
      <c r="A223" s="111" t="str">
        <f>IFERROR(
   INDEX(Hilfsblatt!$A$5:$A$105,
         MATCH(ROW()-4,Hilfsblatt!$AG$5:$AG$105,0)
   ),
"")</f>
        <v/>
      </c>
      <c r="B223" s="113" t="str">
        <f>IF(A223="","",VLOOKUP(A223,Hilfsblatt!$A$5:$B$71,2,FALSE))</f>
        <v/>
      </c>
      <c r="C223" s="114" t="e">
        <f t="array" ref="C223">INDEX(Hilfsblatt!$C$5:$AB$105,
       MATCH(E223,Hilfsblatt!$A$5:$A$105,0),
       F223)</f>
        <v>#REF!</v>
      </c>
      <c r="D223" s="112" t="str">
        <f>IF(A223="","",VLOOKUP(A223,Hilfsblatt!$A$5:$AC$71,COLUMN(Hilfsblatt!AC223),FALSE))</f>
        <v/>
      </c>
      <c r="E223" s="99" t="str">
        <f t="shared" si="3"/>
        <v>61.</v>
      </c>
      <c r="F223" s="99">
        <f>COUNTIF($E$4:E223,E223)</f>
        <v>154</v>
      </c>
      <c r="G223" s="209" t="str">
        <f>IFERROR(
VLOOKUP(E223,Hilfsblatt!$A$5:$AH$71,COLUMN(Hilfsblatt!AH223),FALSE),
"")</f>
        <v>6.</v>
      </c>
    </row>
    <row r="224" spans="1:7">
      <c r="A224" s="111" t="str">
        <f>IFERROR(
   INDEX(Hilfsblatt!$A$5:$A$105,
         MATCH(ROW()-4,Hilfsblatt!$AG$5:$AG$105,0)
   ),
"")</f>
        <v/>
      </c>
      <c r="B224" s="113" t="str">
        <f>IF(A224="","",VLOOKUP(A224,Hilfsblatt!$A$5:$B$71,2,FALSE))</f>
        <v/>
      </c>
      <c r="C224" s="114" t="e">
        <f t="array" ref="C224">INDEX(Hilfsblatt!$C$5:$AB$105,
       MATCH(E224,Hilfsblatt!$A$5:$A$105,0),
       F224)</f>
        <v>#REF!</v>
      </c>
      <c r="D224" s="112" t="str">
        <f>IF(A224="","",VLOOKUP(A224,Hilfsblatt!$A$5:$AC$71,COLUMN(Hilfsblatt!AC224),FALSE))</f>
        <v/>
      </c>
      <c r="E224" s="99" t="str">
        <f t="shared" si="3"/>
        <v>61.</v>
      </c>
      <c r="F224" s="99">
        <f>COUNTIF($E$4:E224,E224)</f>
        <v>155</v>
      </c>
      <c r="G224" s="209" t="str">
        <f>IFERROR(
VLOOKUP(E224,Hilfsblatt!$A$5:$AH$71,COLUMN(Hilfsblatt!AH224),FALSE),
"")</f>
        <v>6.</v>
      </c>
    </row>
    <row r="225" spans="1:7">
      <c r="A225" s="111" t="str">
        <f>IFERROR(
   INDEX(Hilfsblatt!$A$5:$A$105,
         MATCH(ROW()-4,Hilfsblatt!$AG$5:$AG$105,0)
   ),
"")</f>
        <v/>
      </c>
      <c r="B225" s="113" t="str">
        <f>IF(A225="","",VLOOKUP(A225,Hilfsblatt!$A$5:$B$71,2,FALSE))</f>
        <v/>
      </c>
      <c r="C225" s="114" t="e">
        <f t="array" ref="C225">INDEX(Hilfsblatt!$C$5:$AB$105,
       MATCH(E225,Hilfsblatt!$A$5:$A$105,0),
       F225)</f>
        <v>#REF!</v>
      </c>
      <c r="D225" s="112" t="str">
        <f>IF(A225="","",VLOOKUP(A225,Hilfsblatt!$A$5:$AC$71,COLUMN(Hilfsblatt!AC225),FALSE))</f>
        <v/>
      </c>
      <c r="E225" s="99" t="str">
        <f t="shared" si="3"/>
        <v>61.</v>
      </c>
      <c r="F225" s="99">
        <f>COUNTIF($E$4:E225,E225)</f>
        <v>156</v>
      </c>
      <c r="G225" s="209" t="str">
        <f>IFERROR(
VLOOKUP(E225,Hilfsblatt!$A$5:$AH$71,COLUMN(Hilfsblatt!AH225),FALSE),
"")</f>
        <v>6.</v>
      </c>
    </row>
    <row r="226" spans="1:7">
      <c r="A226" s="111" t="str">
        <f>IFERROR(
   INDEX(Hilfsblatt!$A$5:$A$105,
         MATCH(ROW()-4,Hilfsblatt!$AG$5:$AG$105,0)
   ),
"")</f>
        <v/>
      </c>
      <c r="B226" s="113" t="str">
        <f>IF(A226="","",VLOOKUP(A226,Hilfsblatt!$A$5:$B$71,2,FALSE))</f>
        <v/>
      </c>
      <c r="C226" s="114" t="e">
        <f t="array" ref="C226">INDEX(Hilfsblatt!$C$5:$AB$105,
       MATCH(E226,Hilfsblatt!$A$5:$A$105,0),
       F226)</f>
        <v>#REF!</v>
      </c>
      <c r="D226" s="112" t="str">
        <f>IF(A226="","",VLOOKUP(A226,Hilfsblatt!$A$5:$AC$71,COLUMN(Hilfsblatt!AC226),FALSE))</f>
        <v/>
      </c>
      <c r="E226" s="99" t="str">
        <f t="shared" si="3"/>
        <v>61.</v>
      </c>
      <c r="F226" s="99">
        <f>COUNTIF($E$4:E226,E226)</f>
        <v>157</v>
      </c>
      <c r="G226" s="209" t="str">
        <f>IFERROR(
VLOOKUP(E226,Hilfsblatt!$A$5:$AH$71,COLUMN(Hilfsblatt!AH226),FALSE),
"")</f>
        <v>6.</v>
      </c>
    </row>
    <row r="227" spans="1:7">
      <c r="A227" s="111" t="str">
        <f>IFERROR(
   INDEX(Hilfsblatt!$A$5:$A$105,
         MATCH(ROW()-4,Hilfsblatt!$AG$5:$AG$105,0)
   ),
"")</f>
        <v/>
      </c>
      <c r="B227" s="113" t="str">
        <f>IF(A227="","",VLOOKUP(A227,Hilfsblatt!$A$5:$B$71,2,FALSE))</f>
        <v/>
      </c>
      <c r="C227" s="114" t="e">
        <f t="array" ref="C227">INDEX(Hilfsblatt!$C$5:$AB$105,
       MATCH(E227,Hilfsblatt!$A$5:$A$105,0),
       F227)</f>
        <v>#REF!</v>
      </c>
      <c r="D227" s="112" t="str">
        <f>IF(A227="","",VLOOKUP(A227,Hilfsblatt!$A$5:$AC$71,COLUMN(Hilfsblatt!AC227),FALSE))</f>
        <v/>
      </c>
      <c r="E227" s="99" t="str">
        <f t="shared" si="3"/>
        <v>61.</v>
      </c>
      <c r="F227" s="99">
        <f>COUNTIF($E$4:E227,E227)</f>
        <v>158</v>
      </c>
      <c r="G227" s="209" t="str">
        <f>IFERROR(
VLOOKUP(E227,Hilfsblatt!$A$5:$AH$71,COLUMN(Hilfsblatt!AH227),FALSE),
"")</f>
        <v>6.</v>
      </c>
    </row>
    <row r="228" spans="1:7">
      <c r="A228" s="111" t="str">
        <f>IFERROR(
   INDEX(Hilfsblatt!$A$5:$A$105,
         MATCH(ROW()-4,Hilfsblatt!$AG$5:$AG$105,0)
   ),
"")</f>
        <v/>
      </c>
      <c r="B228" s="113" t="str">
        <f>IF(A228="","",VLOOKUP(A228,Hilfsblatt!$A$5:$B$71,2,FALSE))</f>
        <v/>
      </c>
      <c r="C228" s="114" t="e">
        <f t="array" ref="C228">INDEX(Hilfsblatt!$C$5:$AB$105,
       MATCH(E228,Hilfsblatt!$A$5:$A$105,0),
       F228)</f>
        <v>#REF!</v>
      </c>
      <c r="D228" s="112" t="str">
        <f>IF(A228="","",VLOOKUP(A228,Hilfsblatt!$A$5:$AC$71,COLUMN(Hilfsblatt!AC228),FALSE))</f>
        <v/>
      </c>
      <c r="E228" s="99" t="str">
        <f t="shared" si="3"/>
        <v>61.</v>
      </c>
      <c r="F228" s="99">
        <f>COUNTIF($E$4:E228,E228)</f>
        <v>159</v>
      </c>
      <c r="G228" s="209" t="str">
        <f>IFERROR(
VLOOKUP(E228,Hilfsblatt!$A$5:$AH$71,COLUMN(Hilfsblatt!AH228),FALSE),
"")</f>
        <v>6.</v>
      </c>
    </row>
    <row r="229" spans="1:7">
      <c r="A229" s="111" t="str">
        <f>IFERROR(
   INDEX(Hilfsblatt!$A$5:$A$105,
         MATCH(ROW()-4,Hilfsblatt!$AG$5:$AG$105,0)
   ),
"")</f>
        <v/>
      </c>
      <c r="B229" s="113" t="str">
        <f>IF(A229="","",VLOOKUP(A229,Hilfsblatt!$A$5:$B$71,2,FALSE))</f>
        <v/>
      </c>
      <c r="C229" s="114" t="e">
        <f t="array" ref="C229">INDEX(Hilfsblatt!$C$5:$AB$105,
       MATCH(E229,Hilfsblatt!$A$5:$A$105,0),
       F229)</f>
        <v>#REF!</v>
      </c>
      <c r="D229" s="112" t="str">
        <f>IF(A229="","",VLOOKUP(A229,Hilfsblatt!$A$5:$AC$71,COLUMN(Hilfsblatt!AC229),FALSE))</f>
        <v/>
      </c>
      <c r="E229" s="99" t="str">
        <f t="shared" si="3"/>
        <v>61.</v>
      </c>
      <c r="F229" s="99">
        <f>COUNTIF($E$4:E229,E229)</f>
        <v>160</v>
      </c>
      <c r="G229" s="209" t="str">
        <f>IFERROR(
VLOOKUP(E229,Hilfsblatt!$A$5:$AH$71,COLUMN(Hilfsblatt!AH229),FALSE),
"")</f>
        <v>6.</v>
      </c>
    </row>
    <row r="230" spans="1:7">
      <c r="A230" s="111" t="str">
        <f>IFERROR(
   INDEX(Hilfsblatt!$A$5:$A$105,
         MATCH(ROW()-4,Hilfsblatt!$AG$5:$AG$105,0)
   ),
"")</f>
        <v/>
      </c>
      <c r="B230" s="113" t="str">
        <f>IF(A230="","",VLOOKUP(A230,Hilfsblatt!$A$5:$B$71,2,FALSE))</f>
        <v/>
      </c>
      <c r="C230" s="114" t="e">
        <f t="array" ref="C230">INDEX(Hilfsblatt!$C$5:$AB$105,
       MATCH(E230,Hilfsblatt!$A$5:$A$105,0),
       F230)</f>
        <v>#REF!</v>
      </c>
      <c r="D230" s="112" t="str">
        <f>IF(A230="","",VLOOKUP(A230,Hilfsblatt!$A$5:$AC$71,COLUMN(Hilfsblatt!AC230),FALSE))</f>
        <v/>
      </c>
      <c r="E230" s="99" t="str">
        <f t="shared" si="3"/>
        <v>61.</v>
      </c>
      <c r="F230" s="99">
        <f>COUNTIF($E$4:E230,E230)</f>
        <v>161</v>
      </c>
      <c r="G230" s="209" t="str">
        <f>IFERROR(
VLOOKUP(E230,Hilfsblatt!$A$5:$AH$71,COLUMN(Hilfsblatt!AH230),FALSE),
"")</f>
        <v>6.</v>
      </c>
    </row>
    <row r="231" spans="1:7">
      <c r="A231" s="111" t="str">
        <f>IFERROR(
   INDEX(Hilfsblatt!$A$5:$A$105,
         MATCH(ROW()-4,Hilfsblatt!$AG$5:$AG$105,0)
   ),
"")</f>
        <v/>
      </c>
      <c r="B231" s="113" t="str">
        <f>IF(A231="","",VLOOKUP(A231,Hilfsblatt!$A$5:$B$71,2,FALSE))</f>
        <v/>
      </c>
      <c r="C231" s="114" t="e">
        <f t="array" ref="C231">INDEX(Hilfsblatt!$C$5:$AB$105,
       MATCH(E231,Hilfsblatt!$A$5:$A$105,0),
       F231)</f>
        <v>#REF!</v>
      </c>
      <c r="D231" s="112" t="str">
        <f>IF(A231="","",VLOOKUP(A231,Hilfsblatt!$A$5:$AC$71,COLUMN(Hilfsblatt!AC231),FALSE))</f>
        <v/>
      </c>
      <c r="E231" s="99" t="str">
        <f t="shared" si="3"/>
        <v>61.</v>
      </c>
      <c r="F231" s="99">
        <f>COUNTIF($E$4:E231,E231)</f>
        <v>162</v>
      </c>
      <c r="G231" s="209" t="str">
        <f>IFERROR(
VLOOKUP(E231,Hilfsblatt!$A$5:$AH$71,COLUMN(Hilfsblatt!AH231),FALSE),
"")</f>
        <v>6.</v>
      </c>
    </row>
    <row r="232" spans="1:7">
      <c r="A232" s="111" t="str">
        <f>IFERROR(
   INDEX(Hilfsblatt!$A$5:$A$105,
         MATCH(ROW()-4,Hilfsblatt!$AG$5:$AG$105,0)
   ),
"")</f>
        <v/>
      </c>
      <c r="B232" s="113" t="str">
        <f>IF(A232="","",VLOOKUP(A232,Hilfsblatt!$A$5:$B$71,2,FALSE))</f>
        <v/>
      </c>
      <c r="C232" s="114" t="e">
        <f t="array" ref="C232">INDEX(Hilfsblatt!$C$5:$AB$105,
       MATCH(E232,Hilfsblatt!$A$5:$A$105,0),
       F232)</f>
        <v>#REF!</v>
      </c>
      <c r="D232" s="112" t="str">
        <f>IF(A232="","",VLOOKUP(A232,Hilfsblatt!$A$5:$AC$71,COLUMN(Hilfsblatt!AC232),FALSE))</f>
        <v/>
      </c>
      <c r="E232" s="99" t="str">
        <f t="shared" si="3"/>
        <v>61.</v>
      </c>
      <c r="F232" s="99">
        <f>COUNTIF($E$4:E232,E232)</f>
        <v>163</v>
      </c>
      <c r="G232" s="209" t="str">
        <f>IFERROR(
VLOOKUP(E232,Hilfsblatt!$A$5:$AH$71,COLUMN(Hilfsblatt!AH232),FALSE),
"")</f>
        <v>6.</v>
      </c>
    </row>
    <row r="233" spans="1:7">
      <c r="A233" s="111" t="str">
        <f>IFERROR(
   INDEX(Hilfsblatt!$A$5:$A$105,
         MATCH(ROW()-4,Hilfsblatt!$AG$5:$AG$105,0)
   ),
"")</f>
        <v/>
      </c>
      <c r="B233" s="113" t="str">
        <f>IF(A233="","",VLOOKUP(A233,Hilfsblatt!$A$5:$B$71,2,FALSE))</f>
        <v/>
      </c>
      <c r="C233" s="114" t="e">
        <f t="array" ref="C233">INDEX(Hilfsblatt!$C$5:$AB$105,
       MATCH(E233,Hilfsblatt!$A$5:$A$105,0),
       F233)</f>
        <v>#REF!</v>
      </c>
      <c r="D233" s="112" t="str">
        <f>IF(A233="","",VLOOKUP(A233,Hilfsblatt!$A$5:$AC$71,COLUMN(Hilfsblatt!AC233),FALSE))</f>
        <v/>
      </c>
      <c r="E233" s="99" t="str">
        <f t="shared" si="3"/>
        <v>61.</v>
      </c>
      <c r="F233" s="99">
        <f>COUNTIF($E$4:E233,E233)</f>
        <v>164</v>
      </c>
      <c r="G233" s="209" t="str">
        <f>IFERROR(
VLOOKUP(E233,Hilfsblatt!$A$5:$AH$71,COLUMN(Hilfsblatt!AH233),FALSE),
"")</f>
        <v>6.</v>
      </c>
    </row>
    <row r="234" spans="1:7">
      <c r="A234" s="111" t="str">
        <f>IFERROR(
   INDEX(Hilfsblatt!$A$5:$A$105,
         MATCH(ROW()-4,Hilfsblatt!$AG$5:$AG$105,0)
   ),
"")</f>
        <v/>
      </c>
      <c r="B234" s="113" t="str">
        <f>IF(A234="","",VLOOKUP(A234,Hilfsblatt!$A$5:$B$71,2,FALSE))</f>
        <v/>
      </c>
      <c r="C234" s="114" t="e">
        <f t="array" ref="C234">INDEX(Hilfsblatt!$C$5:$AB$105,
       MATCH(E234,Hilfsblatt!$A$5:$A$105,0),
       F234)</f>
        <v>#REF!</v>
      </c>
      <c r="D234" s="112" t="str">
        <f>IF(A234="","",VLOOKUP(A234,Hilfsblatt!$A$5:$AC$71,COLUMN(Hilfsblatt!AC234),FALSE))</f>
        <v/>
      </c>
      <c r="E234" s="99" t="str">
        <f t="shared" si="3"/>
        <v>61.</v>
      </c>
      <c r="F234" s="99">
        <f>COUNTIF($E$4:E234,E234)</f>
        <v>165</v>
      </c>
      <c r="G234" s="209" t="str">
        <f>IFERROR(
VLOOKUP(E234,Hilfsblatt!$A$5:$AH$71,COLUMN(Hilfsblatt!AH234),FALSE),
"")</f>
        <v>6.</v>
      </c>
    </row>
    <row r="235" spans="1:7">
      <c r="A235" s="111" t="str">
        <f>IFERROR(
   INDEX(Hilfsblatt!$A$5:$A$105,
         MATCH(ROW()-4,Hilfsblatt!$AG$5:$AG$105,0)
   ),
"")</f>
        <v/>
      </c>
      <c r="B235" s="113" t="str">
        <f>IF(A235="","",VLOOKUP(A235,Hilfsblatt!$A$5:$B$71,2,FALSE))</f>
        <v/>
      </c>
      <c r="C235" s="114" t="e">
        <f t="array" ref="C235">INDEX(Hilfsblatt!$C$5:$AB$105,
       MATCH(E235,Hilfsblatt!$A$5:$A$105,0),
       F235)</f>
        <v>#REF!</v>
      </c>
      <c r="D235" s="112" t="str">
        <f>IF(A235="","",VLOOKUP(A235,Hilfsblatt!$A$5:$AC$71,COLUMN(Hilfsblatt!AC235),FALSE))</f>
        <v/>
      </c>
      <c r="E235" s="99" t="str">
        <f t="shared" si="3"/>
        <v>61.</v>
      </c>
      <c r="F235" s="99">
        <f>COUNTIF($E$4:E235,E235)</f>
        <v>166</v>
      </c>
      <c r="G235" s="209" t="str">
        <f>IFERROR(
VLOOKUP(E235,Hilfsblatt!$A$5:$AH$71,COLUMN(Hilfsblatt!AH235),FALSE),
"")</f>
        <v>6.</v>
      </c>
    </row>
    <row r="236" spans="1:7">
      <c r="A236" s="111" t="str">
        <f>IFERROR(
   INDEX(Hilfsblatt!$A$5:$A$105,
         MATCH(ROW()-4,Hilfsblatt!$AG$5:$AG$105,0)
   ),
"")</f>
        <v/>
      </c>
      <c r="B236" s="113" t="str">
        <f>IF(A236="","",VLOOKUP(A236,Hilfsblatt!$A$5:$B$71,2,FALSE))</f>
        <v/>
      </c>
      <c r="C236" s="114" t="e">
        <f t="array" ref="C236">INDEX(Hilfsblatt!$C$5:$AB$105,
       MATCH(E236,Hilfsblatt!$A$5:$A$105,0),
       F236)</f>
        <v>#REF!</v>
      </c>
      <c r="D236" s="112" t="str">
        <f>IF(A236="","",VLOOKUP(A236,Hilfsblatt!$A$5:$AC$71,COLUMN(Hilfsblatt!AC236),FALSE))</f>
        <v/>
      </c>
      <c r="E236" s="99" t="str">
        <f t="shared" si="3"/>
        <v>61.</v>
      </c>
      <c r="F236" s="99">
        <f>COUNTIF($E$4:E236,E236)</f>
        <v>167</v>
      </c>
      <c r="G236" s="209" t="str">
        <f>IFERROR(
VLOOKUP(E236,Hilfsblatt!$A$5:$AH$71,COLUMN(Hilfsblatt!AH236),FALSE),
"")</f>
        <v>6.</v>
      </c>
    </row>
    <row r="237" spans="1:7">
      <c r="A237" s="111" t="str">
        <f>IFERROR(
   INDEX(Hilfsblatt!$A$5:$A$105,
         MATCH(ROW()-4,Hilfsblatt!$AG$5:$AG$105,0)
   ),
"")</f>
        <v/>
      </c>
      <c r="B237" s="113" t="str">
        <f>IF(A237="","",VLOOKUP(A237,Hilfsblatt!$A$5:$B$71,2,FALSE))</f>
        <v/>
      </c>
      <c r="C237" s="114" t="e">
        <f t="array" ref="C237">INDEX(Hilfsblatt!$C$5:$AB$105,
       MATCH(E237,Hilfsblatt!$A$5:$A$105,0),
       F237)</f>
        <v>#REF!</v>
      </c>
      <c r="D237" s="112" t="str">
        <f>IF(A237="","",VLOOKUP(A237,Hilfsblatt!$A$5:$AC$71,COLUMN(Hilfsblatt!AC237),FALSE))</f>
        <v/>
      </c>
      <c r="E237" s="99" t="str">
        <f t="shared" si="3"/>
        <v>61.</v>
      </c>
      <c r="F237" s="99">
        <f>COUNTIF($E$4:E237,E237)</f>
        <v>168</v>
      </c>
      <c r="G237" s="209" t="str">
        <f>IFERROR(
VLOOKUP(E237,Hilfsblatt!$A$5:$AH$71,COLUMN(Hilfsblatt!AH237),FALSE),
"")</f>
        <v>6.</v>
      </c>
    </row>
    <row r="238" spans="1:7">
      <c r="A238" s="111" t="str">
        <f>IFERROR(
   INDEX(Hilfsblatt!$A$5:$A$105,
         MATCH(ROW()-4,Hilfsblatt!$AG$5:$AG$105,0)
   ),
"")</f>
        <v/>
      </c>
      <c r="B238" s="113" t="str">
        <f>IF(A238="","",VLOOKUP(A238,Hilfsblatt!$A$5:$B$71,2,FALSE))</f>
        <v/>
      </c>
      <c r="C238" s="114" t="e">
        <f t="array" ref="C238">INDEX(Hilfsblatt!$C$5:$AB$105,
       MATCH(E238,Hilfsblatt!$A$5:$A$105,0),
       F238)</f>
        <v>#REF!</v>
      </c>
      <c r="D238" s="112" t="str">
        <f>IF(A238="","",VLOOKUP(A238,Hilfsblatt!$A$5:$AC$71,COLUMN(Hilfsblatt!AC238),FALSE))</f>
        <v/>
      </c>
      <c r="E238" s="99" t="str">
        <f t="shared" si="3"/>
        <v>61.</v>
      </c>
      <c r="F238" s="99">
        <f>COUNTIF($E$4:E238,E238)</f>
        <v>169</v>
      </c>
      <c r="G238" s="209" t="str">
        <f>IFERROR(
VLOOKUP(E238,Hilfsblatt!$A$5:$AH$71,COLUMN(Hilfsblatt!AH238),FALSE),
"")</f>
        <v>6.</v>
      </c>
    </row>
    <row r="239" spans="1:7">
      <c r="A239" s="111" t="str">
        <f>IFERROR(
   INDEX(Hilfsblatt!$A$5:$A$105,
         MATCH(ROW()-4,Hilfsblatt!$AG$5:$AG$105,0)
   ),
"")</f>
        <v/>
      </c>
      <c r="B239" s="113" t="str">
        <f>IF(A239="","",VLOOKUP(A239,Hilfsblatt!$A$5:$B$71,2,FALSE))</f>
        <v/>
      </c>
      <c r="C239" s="114" t="e">
        <f t="array" ref="C239">INDEX(Hilfsblatt!$C$5:$AB$105,
       MATCH(E239,Hilfsblatt!$A$5:$A$105,0),
       F239)</f>
        <v>#REF!</v>
      </c>
      <c r="D239" s="112" t="str">
        <f>IF(A239="","",VLOOKUP(A239,Hilfsblatt!$A$5:$AC$71,COLUMN(Hilfsblatt!AC239),FALSE))</f>
        <v/>
      </c>
      <c r="E239" s="99" t="str">
        <f t="shared" si="3"/>
        <v>61.</v>
      </c>
      <c r="F239" s="99">
        <f>COUNTIF($E$4:E239,E239)</f>
        <v>170</v>
      </c>
      <c r="G239" s="209" t="str">
        <f>IFERROR(
VLOOKUP(E239,Hilfsblatt!$A$5:$AH$71,COLUMN(Hilfsblatt!AH239),FALSE),
"")</f>
        <v>6.</v>
      </c>
    </row>
    <row r="240" spans="1:7">
      <c r="A240" s="111" t="str">
        <f>IFERROR(
   INDEX(Hilfsblatt!$A$5:$A$105,
         MATCH(ROW()-4,Hilfsblatt!$AG$5:$AG$105,0)
   ),
"")</f>
        <v/>
      </c>
      <c r="B240" s="113" t="str">
        <f>IF(A240="","",VLOOKUP(A240,Hilfsblatt!$A$5:$B$71,2,FALSE))</f>
        <v/>
      </c>
      <c r="C240" s="114" t="e">
        <f t="array" ref="C240">INDEX(Hilfsblatt!$C$5:$AB$105,
       MATCH(E240,Hilfsblatt!$A$5:$A$105,0),
       F240)</f>
        <v>#REF!</v>
      </c>
      <c r="D240" s="112" t="str">
        <f>IF(A240="","",VLOOKUP(A240,Hilfsblatt!$A$5:$AC$71,COLUMN(Hilfsblatt!AC240),FALSE))</f>
        <v/>
      </c>
      <c r="E240" s="99" t="str">
        <f t="shared" si="3"/>
        <v>61.</v>
      </c>
      <c r="F240" s="99">
        <f>COUNTIF($E$4:E240,E240)</f>
        <v>171</v>
      </c>
      <c r="G240" s="209" t="str">
        <f>IFERROR(
VLOOKUP(E240,Hilfsblatt!$A$5:$AH$71,COLUMN(Hilfsblatt!AH240),FALSE),
"")</f>
        <v>6.</v>
      </c>
    </row>
    <row r="241" spans="1:7">
      <c r="A241" s="111" t="str">
        <f>IFERROR(
   INDEX(Hilfsblatt!$A$5:$A$105,
         MATCH(ROW()-4,Hilfsblatt!$AG$5:$AG$105,0)
   ),
"")</f>
        <v/>
      </c>
      <c r="B241" s="113" t="str">
        <f>IF(A241="","",VLOOKUP(A241,Hilfsblatt!$A$5:$B$71,2,FALSE))</f>
        <v/>
      </c>
      <c r="C241" s="114" t="e">
        <f t="array" ref="C241">INDEX(Hilfsblatt!$C$5:$AB$105,
       MATCH(E241,Hilfsblatt!$A$5:$A$105,0),
       F241)</f>
        <v>#REF!</v>
      </c>
      <c r="D241" s="112" t="str">
        <f>IF(A241="","",VLOOKUP(A241,Hilfsblatt!$A$5:$AC$71,COLUMN(Hilfsblatt!AC241),FALSE))</f>
        <v/>
      </c>
      <c r="E241" s="99" t="str">
        <f t="shared" si="3"/>
        <v>61.</v>
      </c>
      <c r="F241" s="99">
        <f>COUNTIF($E$4:E241,E241)</f>
        <v>172</v>
      </c>
      <c r="G241" s="209" t="str">
        <f>IFERROR(
VLOOKUP(E241,Hilfsblatt!$A$5:$AH$71,COLUMN(Hilfsblatt!AH241),FALSE),
"")</f>
        <v>6.</v>
      </c>
    </row>
    <row r="242" spans="1:7">
      <c r="A242" s="111" t="str">
        <f>IFERROR(
   INDEX(Hilfsblatt!$A$5:$A$105,
         MATCH(ROW()-4,Hilfsblatt!$AG$5:$AG$105,0)
   ),
"")</f>
        <v/>
      </c>
      <c r="B242" s="113" t="str">
        <f>IF(A242="","",VLOOKUP(A242,Hilfsblatt!$A$5:$B$71,2,FALSE))</f>
        <v/>
      </c>
      <c r="C242" s="114" t="e">
        <f t="array" ref="C242">INDEX(Hilfsblatt!$C$5:$AB$105,
       MATCH(E242,Hilfsblatt!$A$5:$A$105,0),
       F242)</f>
        <v>#REF!</v>
      </c>
      <c r="D242" s="112" t="str">
        <f>IF(A242="","",VLOOKUP(A242,Hilfsblatt!$A$5:$AC$71,COLUMN(Hilfsblatt!AC242),FALSE))</f>
        <v/>
      </c>
      <c r="E242" s="99" t="str">
        <f t="shared" si="3"/>
        <v>61.</v>
      </c>
      <c r="F242" s="99">
        <f>COUNTIF($E$4:E242,E242)</f>
        <v>173</v>
      </c>
      <c r="G242" s="209" t="str">
        <f>IFERROR(
VLOOKUP(E242,Hilfsblatt!$A$5:$AH$71,COLUMN(Hilfsblatt!AH242),FALSE),
"")</f>
        <v>6.</v>
      </c>
    </row>
    <row r="243" spans="1:7">
      <c r="A243" s="111" t="str">
        <f>IFERROR(
   INDEX(Hilfsblatt!$A$5:$A$105,
         MATCH(ROW()-4,Hilfsblatt!$AG$5:$AG$105,0)
   ),
"")</f>
        <v/>
      </c>
      <c r="B243" s="113" t="str">
        <f>IF(A243="","",VLOOKUP(A243,Hilfsblatt!$A$5:$B$71,2,FALSE))</f>
        <v/>
      </c>
      <c r="C243" s="114" t="e">
        <f t="array" ref="C243">INDEX(Hilfsblatt!$C$5:$AB$105,
       MATCH(E243,Hilfsblatt!$A$5:$A$105,0),
       F243)</f>
        <v>#REF!</v>
      </c>
      <c r="D243" s="112" t="str">
        <f>IF(A243="","",VLOOKUP(A243,Hilfsblatt!$A$5:$AC$71,COLUMN(Hilfsblatt!AC243),FALSE))</f>
        <v/>
      </c>
      <c r="E243" s="99" t="str">
        <f t="shared" si="3"/>
        <v>61.</v>
      </c>
      <c r="F243" s="99">
        <f>COUNTIF($E$4:E243,E243)</f>
        <v>174</v>
      </c>
      <c r="G243" s="209" t="str">
        <f>IFERROR(
VLOOKUP(E243,Hilfsblatt!$A$5:$AH$71,COLUMN(Hilfsblatt!AH243),FALSE),
"")</f>
        <v>6.</v>
      </c>
    </row>
    <row r="244" spans="1:7">
      <c r="A244" s="111" t="str">
        <f>IFERROR(
   INDEX(Hilfsblatt!$A$5:$A$105,
         MATCH(ROW()-4,Hilfsblatt!$AG$5:$AG$105,0)
   ),
"")</f>
        <v/>
      </c>
      <c r="B244" s="113" t="str">
        <f>IF(A244="","",VLOOKUP(A244,Hilfsblatt!$A$5:$B$71,2,FALSE))</f>
        <v/>
      </c>
      <c r="C244" s="114" t="e">
        <f t="array" ref="C244">INDEX(Hilfsblatt!$C$5:$AB$105,
       MATCH(E244,Hilfsblatt!$A$5:$A$105,0),
       F244)</f>
        <v>#REF!</v>
      </c>
      <c r="D244" s="112" t="str">
        <f>IF(A244="","",VLOOKUP(A244,Hilfsblatt!$A$5:$AC$71,COLUMN(Hilfsblatt!AC244),FALSE))</f>
        <v/>
      </c>
      <c r="E244" s="99" t="str">
        <f t="shared" si="3"/>
        <v>61.</v>
      </c>
      <c r="F244" s="99">
        <f>COUNTIF($E$4:E244,E244)</f>
        <v>175</v>
      </c>
      <c r="G244" s="209" t="str">
        <f>IFERROR(
VLOOKUP(E244,Hilfsblatt!$A$5:$AH$71,COLUMN(Hilfsblatt!AH244),FALSE),
"")</f>
        <v>6.</v>
      </c>
    </row>
    <row r="245" spans="1:7">
      <c r="A245" s="111" t="str">
        <f>IFERROR(
   INDEX(Hilfsblatt!$A$5:$A$105,
         MATCH(ROW()-4,Hilfsblatt!$AG$5:$AG$105,0)
   ),
"")</f>
        <v/>
      </c>
      <c r="B245" s="113" t="str">
        <f>IF(A245="","",VLOOKUP(A245,Hilfsblatt!$A$5:$B$71,2,FALSE))</f>
        <v/>
      </c>
      <c r="C245" s="114" t="e">
        <f t="array" ref="C245">INDEX(Hilfsblatt!$C$5:$AB$105,
       MATCH(E245,Hilfsblatt!$A$5:$A$105,0),
       F245)</f>
        <v>#REF!</v>
      </c>
      <c r="D245" s="112" t="str">
        <f>IF(A245="","",VLOOKUP(A245,Hilfsblatt!$A$5:$AC$71,COLUMN(Hilfsblatt!AC245),FALSE))</f>
        <v/>
      </c>
      <c r="E245" s="99" t="str">
        <f t="shared" si="3"/>
        <v>61.</v>
      </c>
      <c r="F245" s="99">
        <f>COUNTIF($E$4:E245,E245)</f>
        <v>176</v>
      </c>
      <c r="G245" s="209" t="str">
        <f>IFERROR(
VLOOKUP(E245,Hilfsblatt!$A$5:$AH$71,COLUMN(Hilfsblatt!AH245),FALSE),
"")</f>
        <v>6.</v>
      </c>
    </row>
    <row r="246" spans="1:7">
      <c r="A246" s="111" t="str">
        <f>IFERROR(
   INDEX(Hilfsblatt!$A$5:$A$105,
         MATCH(ROW()-4,Hilfsblatt!$AG$5:$AG$105,0)
   ),
"")</f>
        <v/>
      </c>
      <c r="B246" s="113" t="str">
        <f>IF(A246="","",VLOOKUP(A246,Hilfsblatt!$A$5:$B$71,2,FALSE))</f>
        <v/>
      </c>
      <c r="C246" s="114" t="e">
        <f t="array" ref="C246">INDEX(Hilfsblatt!$C$5:$AB$105,
       MATCH(E246,Hilfsblatt!$A$5:$A$105,0),
       F246)</f>
        <v>#REF!</v>
      </c>
      <c r="D246" s="112" t="str">
        <f>IF(A246="","",VLOOKUP(A246,Hilfsblatt!$A$5:$AC$71,COLUMN(Hilfsblatt!AC246),FALSE))</f>
        <v/>
      </c>
      <c r="E246" s="99" t="str">
        <f t="shared" si="3"/>
        <v>61.</v>
      </c>
      <c r="F246" s="99">
        <f>COUNTIF($E$4:E246,E246)</f>
        <v>177</v>
      </c>
      <c r="G246" s="209" t="str">
        <f>IFERROR(
VLOOKUP(E246,Hilfsblatt!$A$5:$AH$71,COLUMN(Hilfsblatt!AH246),FALSE),
"")</f>
        <v>6.</v>
      </c>
    </row>
    <row r="247" spans="1:7">
      <c r="A247" s="111" t="str">
        <f>IFERROR(
   INDEX(Hilfsblatt!$A$5:$A$105,
         MATCH(ROW()-4,Hilfsblatt!$AG$5:$AG$105,0)
   ),
"")</f>
        <v/>
      </c>
      <c r="B247" s="113" t="str">
        <f>IF(A247="","",VLOOKUP(A247,Hilfsblatt!$A$5:$B$71,2,FALSE))</f>
        <v/>
      </c>
      <c r="C247" s="114" t="e">
        <f t="array" ref="C247">INDEX(Hilfsblatt!$C$5:$AB$105,
       MATCH(E247,Hilfsblatt!$A$5:$A$105,0),
       F247)</f>
        <v>#REF!</v>
      </c>
      <c r="D247" s="112" t="str">
        <f>IF(A247="","",VLOOKUP(A247,Hilfsblatt!$A$5:$AC$71,COLUMN(Hilfsblatt!AC247),FALSE))</f>
        <v/>
      </c>
      <c r="E247" s="99" t="str">
        <f t="shared" si="3"/>
        <v>61.</v>
      </c>
      <c r="F247" s="99">
        <f>COUNTIF($E$4:E247,E247)</f>
        <v>178</v>
      </c>
      <c r="G247" s="209" t="str">
        <f>IFERROR(
VLOOKUP(E247,Hilfsblatt!$A$5:$AH$71,COLUMN(Hilfsblatt!AH247),FALSE),
"")</f>
        <v>6.</v>
      </c>
    </row>
    <row r="248" spans="1:7">
      <c r="A248" s="111" t="str">
        <f>IFERROR(
   INDEX(Hilfsblatt!$A$5:$A$105,
         MATCH(ROW()-4,Hilfsblatt!$AG$5:$AG$105,0)
   ),
"")</f>
        <v/>
      </c>
      <c r="B248" s="113" t="str">
        <f>IF(A248="","",VLOOKUP(A248,Hilfsblatt!$A$5:$B$71,2,FALSE))</f>
        <v/>
      </c>
      <c r="C248" s="114" t="e">
        <f t="array" ref="C248">INDEX(Hilfsblatt!$C$5:$AB$105,
       MATCH(E248,Hilfsblatt!$A$5:$A$105,0),
       F248)</f>
        <v>#REF!</v>
      </c>
      <c r="D248" s="112" t="str">
        <f>IF(A248="","",VLOOKUP(A248,Hilfsblatt!$A$5:$AC$71,COLUMN(Hilfsblatt!AC248),FALSE))</f>
        <v/>
      </c>
      <c r="E248" s="99" t="str">
        <f t="shared" si="3"/>
        <v>61.</v>
      </c>
      <c r="F248" s="99">
        <f>COUNTIF($E$4:E248,E248)</f>
        <v>179</v>
      </c>
      <c r="G248" s="209" t="str">
        <f>IFERROR(
VLOOKUP(E248,Hilfsblatt!$A$5:$AH$71,COLUMN(Hilfsblatt!AH248),FALSE),
"")</f>
        <v>6.</v>
      </c>
    </row>
    <row r="249" spans="1:7">
      <c r="A249" s="111" t="str">
        <f>IFERROR(
   INDEX(Hilfsblatt!$A$5:$A$105,
         MATCH(ROW()-4,Hilfsblatt!$AG$5:$AG$105,0)
   ),
"")</f>
        <v/>
      </c>
      <c r="B249" s="113" t="str">
        <f>IF(A249="","",VLOOKUP(A249,Hilfsblatt!$A$5:$B$71,2,FALSE))</f>
        <v/>
      </c>
      <c r="C249" s="114" t="e">
        <f t="array" ref="C249">INDEX(Hilfsblatt!$C$5:$AB$105,
       MATCH(E249,Hilfsblatt!$A$5:$A$105,0),
       F249)</f>
        <v>#REF!</v>
      </c>
      <c r="D249" s="112" t="str">
        <f>IF(A249="","",VLOOKUP(A249,Hilfsblatt!$A$5:$AC$71,COLUMN(Hilfsblatt!AC249),FALSE))</f>
        <v/>
      </c>
      <c r="E249" s="99" t="str">
        <f t="shared" si="3"/>
        <v>61.</v>
      </c>
      <c r="F249" s="99">
        <f>COUNTIF($E$4:E249,E249)</f>
        <v>180</v>
      </c>
      <c r="G249" s="209" t="str">
        <f>IFERROR(
VLOOKUP(E249,Hilfsblatt!$A$5:$AH$71,COLUMN(Hilfsblatt!AH249),FALSE),
"")</f>
        <v>6.</v>
      </c>
    </row>
    <row r="250" spans="1:7">
      <c r="A250" s="111" t="str">
        <f>IFERROR(
   INDEX(Hilfsblatt!$A$5:$A$105,
         MATCH(ROW()-4,Hilfsblatt!$AG$5:$AG$105,0)
   ),
"")</f>
        <v/>
      </c>
      <c r="B250" s="113" t="str">
        <f>IF(A250="","",VLOOKUP(A250,Hilfsblatt!$A$5:$B$71,2,FALSE))</f>
        <v/>
      </c>
      <c r="C250" s="114" t="e">
        <f t="array" ref="C250">INDEX(Hilfsblatt!$C$5:$AB$105,
       MATCH(E250,Hilfsblatt!$A$5:$A$105,0),
       F250)</f>
        <v>#REF!</v>
      </c>
      <c r="D250" s="112" t="str">
        <f>IF(A250="","",VLOOKUP(A250,Hilfsblatt!$A$5:$AC$71,COLUMN(Hilfsblatt!AC250),FALSE))</f>
        <v/>
      </c>
      <c r="E250" s="99" t="str">
        <f t="shared" si="3"/>
        <v>61.</v>
      </c>
      <c r="F250" s="99">
        <f>COUNTIF($E$4:E250,E250)</f>
        <v>181</v>
      </c>
      <c r="G250" s="209" t="str">
        <f>IFERROR(
VLOOKUP(E250,Hilfsblatt!$A$5:$AH$71,COLUMN(Hilfsblatt!AH250),FALSE),
"")</f>
        <v>6.</v>
      </c>
    </row>
    <row r="251" spans="1:7">
      <c r="A251" s="111" t="str">
        <f>IFERROR(
   INDEX(Hilfsblatt!$A$5:$A$105,
         MATCH(ROW()-4,Hilfsblatt!$AG$5:$AG$105,0)
   ),
"")</f>
        <v/>
      </c>
      <c r="B251" s="113" t="str">
        <f>IF(A251="","",VLOOKUP(A251,Hilfsblatt!$A$5:$B$71,2,FALSE))</f>
        <v/>
      </c>
      <c r="C251" s="114" t="e">
        <f t="array" ref="C251">INDEX(Hilfsblatt!$C$5:$AB$105,
       MATCH(E251,Hilfsblatt!$A$5:$A$105,0),
       F251)</f>
        <v>#REF!</v>
      </c>
      <c r="D251" s="112" t="str">
        <f>IF(A251="","",VLOOKUP(A251,Hilfsblatt!$A$5:$AC$71,COLUMN(Hilfsblatt!AC251),FALSE))</f>
        <v/>
      </c>
      <c r="E251" s="99" t="str">
        <f t="shared" si="3"/>
        <v>61.</v>
      </c>
      <c r="F251" s="99">
        <f>COUNTIF($E$4:E251,E251)</f>
        <v>182</v>
      </c>
      <c r="G251" s="209" t="str">
        <f>IFERROR(
VLOOKUP(E251,Hilfsblatt!$A$5:$AH$71,COLUMN(Hilfsblatt!AH251),FALSE),
"")</f>
        <v>6.</v>
      </c>
    </row>
    <row r="252" spans="1:7">
      <c r="A252" s="111" t="str">
        <f>IFERROR(
   INDEX(Hilfsblatt!$A$5:$A$105,
         MATCH(ROW()-4,Hilfsblatt!$AG$5:$AG$105,0)
   ),
"")</f>
        <v/>
      </c>
      <c r="B252" s="113" t="str">
        <f>IF(A252="","",VLOOKUP(A252,Hilfsblatt!$A$5:$B$71,2,FALSE))</f>
        <v/>
      </c>
      <c r="C252" s="114" t="e">
        <f t="array" ref="C252">INDEX(Hilfsblatt!$C$5:$AB$105,
       MATCH(E252,Hilfsblatt!$A$5:$A$105,0),
       F252)</f>
        <v>#REF!</v>
      </c>
      <c r="D252" s="112" t="str">
        <f>IF(A252="","",VLOOKUP(A252,Hilfsblatt!$A$5:$AC$71,COLUMN(Hilfsblatt!AC252),FALSE))</f>
        <v/>
      </c>
      <c r="E252" s="99" t="str">
        <f t="shared" si="3"/>
        <v>61.</v>
      </c>
      <c r="F252" s="99">
        <f>COUNTIF($E$4:E252,E252)</f>
        <v>183</v>
      </c>
      <c r="G252" s="209" t="str">
        <f>IFERROR(
VLOOKUP(E252,Hilfsblatt!$A$5:$AH$71,COLUMN(Hilfsblatt!AH252),FALSE),
"")</f>
        <v>6.</v>
      </c>
    </row>
    <row r="253" spans="1:7">
      <c r="A253" s="111" t="str">
        <f>IFERROR(
   INDEX(Hilfsblatt!$A$5:$A$105,
         MATCH(ROW()-4,Hilfsblatt!$AG$5:$AG$105,0)
   ),
"")</f>
        <v/>
      </c>
      <c r="B253" s="113" t="str">
        <f>IF(A253="","",VLOOKUP(A253,Hilfsblatt!$A$5:$B$71,2,FALSE))</f>
        <v/>
      </c>
      <c r="C253" s="114" t="e">
        <f t="array" ref="C253">INDEX(Hilfsblatt!$C$5:$AB$105,
       MATCH(E253,Hilfsblatt!$A$5:$A$105,0),
       F253)</f>
        <v>#REF!</v>
      </c>
      <c r="D253" s="112" t="str">
        <f>IF(A253="","",VLOOKUP(A253,Hilfsblatt!$A$5:$AC$71,COLUMN(Hilfsblatt!AC253),FALSE))</f>
        <v/>
      </c>
      <c r="E253" s="99" t="str">
        <f t="shared" si="3"/>
        <v>61.</v>
      </c>
      <c r="F253" s="99">
        <f>COUNTIF($E$4:E253,E253)</f>
        <v>184</v>
      </c>
      <c r="G253" s="209" t="str">
        <f>IFERROR(
VLOOKUP(E253,Hilfsblatt!$A$5:$AH$71,COLUMN(Hilfsblatt!AH253),FALSE),
"")</f>
        <v>6.</v>
      </c>
    </row>
    <row r="254" spans="1:7">
      <c r="A254" s="111" t="str">
        <f>IFERROR(
   INDEX(Hilfsblatt!$A$5:$A$105,
         MATCH(ROW()-4,Hilfsblatt!$AG$5:$AG$105,0)
   ),
"")</f>
        <v/>
      </c>
      <c r="B254" s="113" t="str">
        <f>IF(A254="","",VLOOKUP(A254,Hilfsblatt!$A$5:$B$71,2,FALSE))</f>
        <v/>
      </c>
      <c r="C254" s="114" t="e">
        <f t="array" ref="C254">INDEX(Hilfsblatt!$C$5:$AB$105,
       MATCH(E254,Hilfsblatt!$A$5:$A$105,0),
       F254)</f>
        <v>#REF!</v>
      </c>
      <c r="D254" s="112" t="str">
        <f>IF(A254="","",VLOOKUP(A254,Hilfsblatt!$A$5:$AC$71,COLUMN(Hilfsblatt!AC254),FALSE))</f>
        <v/>
      </c>
      <c r="E254" s="99" t="str">
        <f t="shared" si="3"/>
        <v>61.</v>
      </c>
      <c r="F254" s="99">
        <f>COUNTIF($E$4:E254,E254)</f>
        <v>185</v>
      </c>
      <c r="G254" s="209" t="str">
        <f>IFERROR(
VLOOKUP(E254,Hilfsblatt!$A$5:$AH$71,COLUMN(Hilfsblatt!AH254),FALSE),
"")</f>
        <v>6.</v>
      </c>
    </row>
    <row r="255" spans="1:7">
      <c r="A255" s="111" t="str">
        <f>IFERROR(
   INDEX(Hilfsblatt!$A$5:$A$105,
         MATCH(ROW()-4,Hilfsblatt!$AG$5:$AG$105,0)
   ),
"")</f>
        <v/>
      </c>
      <c r="B255" s="113" t="str">
        <f>IF(A255="","",VLOOKUP(A255,Hilfsblatt!$A$5:$B$71,2,FALSE))</f>
        <v/>
      </c>
      <c r="C255" s="114" t="e">
        <f t="array" ref="C255">INDEX(Hilfsblatt!$C$5:$AB$105,
       MATCH(E255,Hilfsblatt!$A$5:$A$105,0),
       F255)</f>
        <v>#REF!</v>
      </c>
      <c r="D255" s="112" t="str">
        <f>IF(A255="","",VLOOKUP(A255,Hilfsblatt!$A$5:$AC$71,COLUMN(Hilfsblatt!AC255),FALSE))</f>
        <v/>
      </c>
      <c r="E255" s="99" t="str">
        <f t="shared" si="3"/>
        <v>61.</v>
      </c>
      <c r="F255" s="99">
        <f>COUNTIF($E$4:E255,E255)</f>
        <v>186</v>
      </c>
      <c r="G255" s="209" t="str">
        <f>IFERROR(
VLOOKUP(E255,Hilfsblatt!$A$5:$AH$71,COLUMN(Hilfsblatt!AH255),FALSE),
"")</f>
        <v>6.</v>
      </c>
    </row>
    <row r="256" spans="1:7">
      <c r="A256" s="111" t="str">
        <f>IFERROR(
   INDEX(Hilfsblatt!$A$5:$A$105,
         MATCH(ROW()-4,Hilfsblatt!$AG$5:$AG$105,0)
   ),
"")</f>
        <v/>
      </c>
      <c r="B256" s="113" t="str">
        <f>IF(A256="","",VLOOKUP(A256,Hilfsblatt!$A$5:$B$71,2,FALSE))</f>
        <v/>
      </c>
      <c r="C256" s="114" t="e">
        <f t="array" ref="C256">INDEX(Hilfsblatt!$C$5:$AB$105,
       MATCH(E256,Hilfsblatt!$A$5:$A$105,0),
       F256)</f>
        <v>#REF!</v>
      </c>
      <c r="D256" s="112" t="str">
        <f>IF(A256="","",VLOOKUP(A256,Hilfsblatt!$A$5:$AC$71,COLUMN(Hilfsblatt!AC256),FALSE))</f>
        <v/>
      </c>
      <c r="E256" s="99" t="str">
        <f t="shared" si="3"/>
        <v>61.</v>
      </c>
      <c r="F256" s="99">
        <f>COUNTIF($E$4:E256,E256)</f>
        <v>187</v>
      </c>
      <c r="G256" s="209" t="str">
        <f>IFERROR(
VLOOKUP(E256,Hilfsblatt!$A$5:$AH$71,COLUMN(Hilfsblatt!AH256),FALSE),
"")</f>
        <v>6.</v>
      </c>
    </row>
    <row r="257" spans="1:7">
      <c r="A257" s="111" t="str">
        <f>IFERROR(
   INDEX(Hilfsblatt!$A$5:$A$105,
         MATCH(ROW()-4,Hilfsblatt!$AG$5:$AG$105,0)
   ),
"")</f>
        <v/>
      </c>
      <c r="B257" s="113" t="str">
        <f>IF(A257="","",VLOOKUP(A257,Hilfsblatt!$A$5:$B$71,2,FALSE))</f>
        <v/>
      </c>
      <c r="C257" s="114" t="e">
        <f t="array" ref="C257">INDEX(Hilfsblatt!$C$5:$AB$105,
       MATCH(E257,Hilfsblatt!$A$5:$A$105,0),
       F257)</f>
        <v>#REF!</v>
      </c>
      <c r="D257" s="112" t="str">
        <f>IF(A257="","",VLOOKUP(A257,Hilfsblatt!$A$5:$AC$71,COLUMN(Hilfsblatt!AC257),FALSE))</f>
        <v/>
      </c>
      <c r="E257" s="99" t="str">
        <f t="shared" si="3"/>
        <v>61.</v>
      </c>
      <c r="F257" s="99">
        <f>COUNTIF($E$4:E257,E257)</f>
        <v>188</v>
      </c>
      <c r="G257" s="209" t="str">
        <f>IFERROR(
VLOOKUP(E257,Hilfsblatt!$A$5:$AH$71,COLUMN(Hilfsblatt!AH257),FALSE),
"")</f>
        <v>6.</v>
      </c>
    </row>
    <row r="258" spans="1:7">
      <c r="A258" s="111" t="str">
        <f>IFERROR(
   INDEX(Hilfsblatt!$A$5:$A$105,
         MATCH(ROW()-4,Hilfsblatt!$AG$5:$AG$105,0)
   ),
"")</f>
        <v/>
      </c>
      <c r="B258" s="113" t="str">
        <f>IF(A258="","",VLOOKUP(A258,Hilfsblatt!$A$5:$B$71,2,FALSE))</f>
        <v/>
      </c>
      <c r="C258" s="114" t="e">
        <f t="array" ref="C258">INDEX(Hilfsblatt!$C$5:$AB$105,
       MATCH(E258,Hilfsblatt!$A$5:$A$105,0),
       F258)</f>
        <v>#REF!</v>
      </c>
      <c r="D258" s="112" t="str">
        <f>IF(A258="","",VLOOKUP(A258,Hilfsblatt!$A$5:$AC$71,COLUMN(Hilfsblatt!AC258),FALSE))</f>
        <v/>
      </c>
      <c r="E258" s="99" t="str">
        <f t="shared" si="3"/>
        <v>61.</v>
      </c>
      <c r="F258" s="99">
        <f>COUNTIF($E$4:E258,E258)</f>
        <v>189</v>
      </c>
      <c r="G258" s="209" t="str">
        <f>IFERROR(
VLOOKUP(E258,Hilfsblatt!$A$5:$AH$71,COLUMN(Hilfsblatt!AH258),FALSE),
"")</f>
        <v>6.</v>
      </c>
    </row>
    <row r="259" spans="1:7">
      <c r="A259" s="111" t="str">
        <f>IFERROR(
   INDEX(Hilfsblatt!$A$5:$A$105,
         MATCH(ROW()-4,Hilfsblatt!$AG$5:$AG$105,0)
   ),
"")</f>
        <v/>
      </c>
      <c r="B259" s="113" t="str">
        <f>IF(A259="","",VLOOKUP(A259,Hilfsblatt!$A$5:$B$71,2,FALSE))</f>
        <v/>
      </c>
      <c r="C259" s="114" t="e">
        <f t="array" ref="C259">INDEX(Hilfsblatt!$C$5:$AB$105,
       MATCH(E259,Hilfsblatt!$A$5:$A$105,0),
       F259)</f>
        <v>#REF!</v>
      </c>
      <c r="D259" s="112" t="str">
        <f>IF(A259="","",VLOOKUP(A259,Hilfsblatt!$A$5:$AC$71,COLUMN(Hilfsblatt!AC259),FALSE))</f>
        <v/>
      </c>
      <c r="E259" s="99" t="str">
        <f t="shared" si="3"/>
        <v>61.</v>
      </c>
      <c r="F259" s="99">
        <f>COUNTIF($E$4:E259,E259)</f>
        <v>190</v>
      </c>
      <c r="G259" s="209" t="str">
        <f>IFERROR(
VLOOKUP(E259,Hilfsblatt!$A$5:$AH$71,COLUMN(Hilfsblatt!AH259),FALSE),
"")</f>
        <v>6.</v>
      </c>
    </row>
    <row r="260" spans="1:7">
      <c r="A260" s="111" t="str">
        <f>IFERROR(
   INDEX(Hilfsblatt!$A$5:$A$105,
         MATCH(ROW()-4,Hilfsblatt!$AG$5:$AG$105,0)
   ),
"")</f>
        <v/>
      </c>
      <c r="B260" s="113" t="str">
        <f>IF(A260="","",VLOOKUP(A260,Hilfsblatt!$A$5:$B$71,2,FALSE))</f>
        <v/>
      </c>
      <c r="C260" s="114" t="e">
        <f t="array" ref="C260">INDEX(Hilfsblatt!$C$5:$AB$105,
       MATCH(E260,Hilfsblatt!$A$5:$A$105,0),
       F260)</f>
        <v>#REF!</v>
      </c>
      <c r="D260" s="112" t="str">
        <f>IF(A260="","",VLOOKUP(A260,Hilfsblatt!$A$5:$AC$71,COLUMN(Hilfsblatt!AC260),FALSE))</f>
        <v/>
      </c>
      <c r="E260" s="99" t="str">
        <f t="shared" si="3"/>
        <v>61.</v>
      </c>
      <c r="F260" s="99">
        <f>COUNTIF($E$4:E260,E260)</f>
        <v>191</v>
      </c>
      <c r="G260" s="209" t="str">
        <f>IFERROR(
VLOOKUP(E260,Hilfsblatt!$A$5:$AH$71,COLUMN(Hilfsblatt!AH260),FALSE),
"")</f>
        <v>6.</v>
      </c>
    </row>
    <row r="261" spans="1:7">
      <c r="A261" s="111" t="str">
        <f>IFERROR(
   INDEX(Hilfsblatt!$A$5:$A$105,
         MATCH(ROW()-4,Hilfsblatt!$AG$5:$AG$105,0)
   ),
"")</f>
        <v/>
      </c>
      <c r="B261" s="113" t="str">
        <f>IF(A261="","",VLOOKUP(A261,Hilfsblatt!$A$5:$B$71,2,FALSE))</f>
        <v/>
      </c>
      <c r="C261" s="114" t="e">
        <f t="array" ref="C261">INDEX(Hilfsblatt!$C$5:$AB$105,
       MATCH(E261,Hilfsblatt!$A$5:$A$105,0),
       F261)</f>
        <v>#REF!</v>
      </c>
      <c r="D261" s="112" t="str">
        <f>IF(A261="","",VLOOKUP(A261,Hilfsblatt!$A$5:$AC$71,COLUMN(Hilfsblatt!AC261),FALSE))</f>
        <v/>
      </c>
      <c r="E261" s="99" t="str">
        <f t="shared" ref="E261:E294" si="4">IF(A261&lt;&gt;"",A261,E260)</f>
        <v>61.</v>
      </c>
      <c r="F261" s="99">
        <f>COUNTIF($E$4:E261,E261)</f>
        <v>192</v>
      </c>
      <c r="G261" s="209" t="str">
        <f>IFERROR(
VLOOKUP(E261,Hilfsblatt!$A$5:$AH$71,COLUMN(Hilfsblatt!AH261),FALSE),
"")</f>
        <v>6.</v>
      </c>
    </row>
    <row r="262" spans="1:7">
      <c r="A262" s="111" t="str">
        <f>IFERROR(
   INDEX(Hilfsblatt!$A$5:$A$105,
         MATCH(ROW()-4,Hilfsblatt!$AG$5:$AG$105,0)
   ),
"")</f>
        <v/>
      </c>
      <c r="B262" s="113" t="str">
        <f>IF(A262="","",VLOOKUP(A262,Hilfsblatt!$A$5:$B$71,2,FALSE))</f>
        <v/>
      </c>
      <c r="C262" s="114" t="e">
        <f t="array" ref="C262">INDEX(Hilfsblatt!$C$5:$AB$105,
       MATCH(E262,Hilfsblatt!$A$5:$A$105,0),
       F262)</f>
        <v>#REF!</v>
      </c>
      <c r="D262" s="112" t="str">
        <f>IF(A262="","",VLOOKUP(A262,Hilfsblatt!$A$5:$AC$71,COLUMN(Hilfsblatt!AC262),FALSE))</f>
        <v/>
      </c>
      <c r="E262" s="99" t="str">
        <f t="shared" si="4"/>
        <v>61.</v>
      </c>
      <c r="F262" s="99">
        <f>COUNTIF($E$4:E262,E262)</f>
        <v>193</v>
      </c>
      <c r="G262" s="209" t="str">
        <f>IFERROR(
VLOOKUP(E262,Hilfsblatt!$A$5:$AH$71,COLUMN(Hilfsblatt!AH262),FALSE),
"")</f>
        <v>6.</v>
      </c>
    </row>
    <row r="263" spans="1:7">
      <c r="A263" s="111" t="str">
        <f>IFERROR(
   INDEX(Hilfsblatt!$A$5:$A$105,
         MATCH(ROW()-4,Hilfsblatt!$AG$5:$AG$105,0)
   ),
"")</f>
        <v/>
      </c>
      <c r="B263" s="113" t="str">
        <f>IF(A263="","",VLOOKUP(A263,Hilfsblatt!$A$5:$B$71,2,FALSE))</f>
        <v/>
      </c>
      <c r="C263" s="114" t="e">
        <f t="array" ref="C263">INDEX(Hilfsblatt!$C$5:$AB$105,
       MATCH(E263,Hilfsblatt!$A$5:$A$105,0),
       F263)</f>
        <v>#REF!</v>
      </c>
      <c r="D263" s="112" t="str">
        <f>IF(A263="","",VLOOKUP(A263,Hilfsblatt!$A$5:$AC$71,COLUMN(Hilfsblatt!AC263),FALSE))</f>
        <v/>
      </c>
      <c r="E263" s="99" t="str">
        <f t="shared" si="4"/>
        <v>61.</v>
      </c>
      <c r="F263" s="99">
        <f>COUNTIF($E$4:E263,E263)</f>
        <v>194</v>
      </c>
      <c r="G263" s="209" t="str">
        <f>IFERROR(
VLOOKUP(E263,Hilfsblatt!$A$5:$AH$71,COLUMN(Hilfsblatt!AH263),FALSE),
"")</f>
        <v>6.</v>
      </c>
    </row>
    <row r="264" spans="1:7">
      <c r="A264" s="111" t="str">
        <f>IFERROR(
   INDEX(Hilfsblatt!$A$5:$A$105,
         MATCH(ROW()-4,Hilfsblatt!$AG$5:$AG$105,0)
   ),
"")</f>
        <v/>
      </c>
      <c r="B264" s="113" t="str">
        <f>IF(A264="","",VLOOKUP(A264,Hilfsblatt!$A$5:$B$71,2,FALSE))</f>
        <v/>
      </c>
      <c r="C264" s="114" t="e">
        <f t="array" ref="C264">INDEX(Hilfsblatt!$C$5:$AB$105,
       MATCH(E264,Hilfsblatt!$A$5:$A$105,0),
       F264)</f>
        <v>#REF!</v>
      </c>
      <c r="D264" s="112" t="str">
        <f>IF(A264="","",VLOOKUP(A264,Hilfsblatt!$A$5:$AC$71,COLUMN(Hilfsblatt!AC264),FALSE))</f>
        <v/>
      </c>
      <c r="E264" s="99" t="str">
        <f t="shared" si="4"/>
        <v>61.</v>
      </c>
      <c r="F264" s="99">
        <f>COUNTIF($E$4:E264,E264)</f>
        <v>195</v>
      </c>
      <c r="G264" s="209" t="str">
        <f>IFERROR(
VLOOKUP(E264,Hilfsblatt!$A$5:$AH$71,COLUMN(Hilfsblatt!AH264),FALSE),
"")</f>
        <v>6.</v>
      </c>
    </row>
    <row r="265" spans="1:7">
      <c r="A265" s="111" t="str">
        <f>IFERROR(
   INDEX(Hilfsblatt!$A$5:$A$105,
         MATCH(ROW()-4,Hilfsblatt!$AG$5:$AG$105,0)
   ),
"")</f>
        <v/>
      </c>
      <c r="B265" s="113" t="str">
        <f>IF(A265="","",VLOOKUP(A265,Hilfsblatt!$A$5:$B$71,2,FALSE))</f>
        <v/>
      </c>
      <c r="C265" s="114" t="e">
        <f t="array" ref="C265">INDEX(Hilfsblatt!$C$5:$AB$105,
       MATCH(E265,Hilfsblatt!$A$5:$A$105,0),
       F265)</f>
        <v>#REF!</v>
      </c>
      <c r="D265" s="112" t="str">
        <f>IF(A265="","",VLOOKUP(A265,Hilfsblatt!$A$5:$AC$71,COLUMN(Hilfsblatt!AC265),FALSE))</f>
        <v/>
      </c>
      <c r="E265" s="99" t="str">
        <f t="shared" si="4"/>
        <v>61.</v>
      </c>
      <c r="F265" s="99">
        <f>COUNTIF($E$4:E265,E265)</f>
        <v>196</v>
      </c>
      <c r="G265" s="209" t="str">
        <f>IFERROR(
VLOOKUP(E265,Hilfsblatt!$A$5:$AH$71,COLUMN(Hilfsblatt!AH265),FALSE),
"")</f>
        <v>6.</v>
      </c>
    </row>
    <row r="266" spans="1:7">
      <c r="A266" s="111" t="str">
        <f>IFERROR(
   INDEX(Hilfsblatt!$A$5:$A$105,
         MATCH(ROW()-4,Hilfsblatt!$AG$5:$AG$105,0)
   ),
"")</f>
        <v/>
      </c>
      <c r="B266" s="113" t="str">
        <f>IF(A266="","",VLOOKUP(A266,Hilfsblatt!$A$5:$B$71,2,FALSE))</f>
        <v/>
      </c>
      <c r="C266" s="114" t="e">
        <f t="array" ref="C266">INDEX(Hilfsblatt!$C$5:$AB$105,
       MATCH(E266,Hilfsblatt!$A$5:$A$105,0),
       F266)</f>
        <v>#REF!</v>
      </c>
      <c r="D266" s="112" t="str">
        <f>IF(A266="","",VLOOKUP(A266,Hilfsblatt!$A$5:$AC$71,COLUMN(Hilfsblatt!AC266),FALSE))</f>
        <v/>
      </c>
      <c r="E266" s="99" t="str">
        <f t="shared" si="4"/>
        <v>61.</v>
      </c>
      <c r="F266" s="99">
        <f>COUNTIF($E$4:E266,E266)</f>
        <v>197</v>
      </c>
      <c r="G266" s="209" t="str">
        <f>IFERROR(
VLOOKUP(E266,Hilfsblatt!$A$5:$AH$71,COLUMN(Hilfsblatt!AH266),FALSE),
"")</f>
        <v>6.</v>
      </c>
    </row>
    <row r="267" spans="1:7">
      <c r="A267" s="111" t="str">
        <f>IFERROR(
   INDEX(Hilfsblatt!$A$5:$A$105,
         MATCH(ROW()-4,Hilfsblatt!$AG$5:$AG$105,0)
   ),
"")</f>
        <v/>
      </c>
      <c r="B267" s="113" t="str">
        <f>IF(A267="","",VLOOKUP(A267,Hilfsblatt!$A$5:$B$71,2,FALSE))</f>
        <v/>
      </c>
      <c r="C267" s="114" t="e">
        <f t="array" ref="C267">INDEX(Hilfsblatt!$C$5:$AB$105,
       MATCH(E267,Hilfsblatt!$A$5:$A$105,0),
       F267)</f>
        <v>#REF!</v>
      </c>
      <c r="D267" s="112" t="str">
        <f>IF(A267="","",VLOOKUP(A267,Hilfsblatt!$A$5:$AC$71,COLUMN(Hilfsblatt!AC267),FALSE))</f>
        <v/>
      </c>
      <c r="E267" s="99" t="str">
        <f t="shared" si="4"/>
        <v>61.</v>
      </c>
      <c r="F267" s="99">
        <f>COUNTIF($E$4:E267,E267)</f>
        <v>198</v>
      </c>
      <c r="G267" s="209" t="str">
        <f>IFERROR(
VLOOKUP(E267,Hilfsblatt!$A$5:$AH$71,COLUMN(Hilfsblatt!AH267),FALSE),
"")</f>
        <v>6.</v>
      </c>
    </row>
    <row r="268" spans="1:7">
      <c r="A268" s="111" t="str">
        <f>IFERROR(
   INDEX(Hilfsblatt!$A$5:$A$105,
         MATCH(ROW()-4,Hilfsblatt!$AG$5:$AG$105,0)
   ),
"")</f>
        <v/>
      </c>
      <c r="B268" s="113" t="str">
        <f>IF(A268="","",VLOOKUP(A268,Hilfsblatt!$A$5:$B$71,2,FALSE))</f>
        <v/>
      </c>
      <c r="C268" s="114" t="e">
        <f t="array" ref="C268">INDEX(Hilfsblatt!$C$5:$AB$105,
       MATCH(E268,Hilfsblatt!$A$5:$A$105,0),
       F268)</f>
        <v>#REF!</v>
      </c>
      <c r="D268" s="112" t="str">
        <f>IF(A268="","",VLOOKUP(A268,Hilfsblatt!$A$5:$AC$71,COLUMN(Hilfsblatt!AC268),FALSE))</f>
        <v/>
      </c>
      <c r="E268" s="99" t="str">
        <f t="shared" si="4"/>
        <v>61.</v>
      </c>
      <c r="F268" s="99">
        <f>COUNTIF($E$4:E268,E268)</f>
        <v>199</v>
      </c>
      <c r="G268" s="209" t="str">
        <f>IFERROR(
VLOOKUP(E268,Hilfsblatt!$A$5:$AH$71,COLUMN(Hilfsblatt!AH268),FALSE),
"")</f>
        <v>6.</v>
      </c>
    </row>
    <row r="269" spans="1:7">
      <c r="A269" s="111" t="str">
        <f>IFERROR(
   INDEX(Hilfsblatt!$A$5:$A$105,
         MATCH(ROW()-4,Hilfsblatt!$AG$5:$AG$105,0)
   ),
"")</f>
        <v/>
      </c>
      <c r="B269" s="113" t="str">
        <f>IF(A269="","",VLOOKUP(A269,Hilfsblatt!$A$5:$B$71,2,FALSE))</f>
        <v/>
      </c>
      <c r="C269" s="114" t="e">
        <f t="array" ref="C269">INDEX(Hilfsblatt!$C$5:$AB$105,
       MATCH(E269,Hilfsblatt!$A$5:$A$105,0),
       F269)</f>
        <v>#REF!</v>
      </c>
      <c r="D269" s="112" t="str">
        <f>IF(A269="","",VLOOKUP(A269,Hilfsblatt!$A$5:$AC$71,COLUMN(Hilfsblatt!AC269),FALSE))</f>
        <v/>
      </c>
      <c r="E269" s="99" t="str">
        <f t="shared" si="4"/>
        <v>61.</v>
      </c>
      <c r="F269" s="99">
        <f>COUNTIF($E$4:E269,E269)</f>
        <v>200</v>
      </c>
      <c r="G269" s="209" t="str">
        <f>IFERROR(
VLOOKUP(E269,Hilfsblatt!$A$5:$AH$71,COLUMN(Hilfsblatt!AH269),FALSE),
"")</f>
        <v>6.</v>
      </c>
    </row>
    <row r="270" spans="1:7">
      <c r="A270" s="111" t="str">
        <f>IFERROR(
   INDEX(Hilfsblatt!$A$5:$A$105,
         MATCH(ROW()-4,Hilfsblatt!$AG$5:$AG$105,0)
   ),
"")</f>
        <v/>
      </c>
      <c r="B270" s="113" t="str">
        <f>IF(A270="","",VLOOKUP(A270,Hilfsblatt!$A$5:$B$71,2,FALSE))</f>
        <v/>
      </c>
      <c r="C270" s="114" t="e">
        <f t="array" ref="C270">INDEX(Hilfsblatt!$C$5:$AB$105,
       MATCH(E270,Hilfsblatt!$A$5:$A$105,0),
       F270)</f>
        <v>#REF!</v>
      </c>
      <c r="D270" s="112" t="str">
        <f>IF(A270="","",VLOOKUP(A270,Hilfsblatt!$A$5:$AC$71,COLUMN(Hilfsblatt!AC270),FALSE))</f>
        <v/>
      </c>
      <c r="E270" s="99" t="str">
        <f t="shared" si="4"/>
        <v>61.</v>
      </c>
      <c r="F270" s="99">
        <f>COUNTIF($E$4:E270,E270)</f>
        <v>201</v>
      </c>
      <c r="G270" s="209" t="str">
        <f>IFERROR(
VLOOKUP(E270,Hilfsblatt!$A$5:$AH$71,COLUMN(Hilfsblatt!AH270),FALSE),
"")</f>
        <v>6.</v>
      </c>
    </row>
    <row r="271" spans="1:7">
      <c r="A271" s="111" t="str">
        <f>IFERROR(
   INDEX(Hilfsblatt!$A$5:$A$105,
         MATCH(ROW()-4,Hilfsblatt!$AG$5:$AG$105,0)
   ),
"")</f>
        <v/>
      </c>
      <c r="B271" s="113" t="str">
        <f>IF(A271="","",VLOOKUP(A271,Hilfsblatt!$A$5:$B$71,2,FALSE))</f>
        <v/>
      </c>
      <c r="C271" s="114" t="e">
        <f t="array" ref="C271">INDEX(Hilfsblatt!$C$5:$AB$105,
       MATCH(E271,Hilfsblatt!$A$5:$A$105,0),
       F271)</f>
        <v>#REF!</v>
      </c>
      <c r="D271" s="112" t="str">
        <f>IF(A271="","",VLOOKUP(A271,Hilfsblatt!$A$5:$AC$71,COLUMN(Hilfsblatt!AC271),FALSE))</f>
        <v/>
      </c>
      <c r="E271" s="99" t="str">
        <f t="shared" si="4"/>
        <v>61.</v>
      </c>
      <c r="F271" s="99">
        <f>COUNTIF($E$4:E271,E271)</f>
        <v>202</v>
      </c>
      <c r="G271" s="209" t="str">
        <f>IFERROR(
VLOOKUP(E271,Hilfsblatt!$A$5:$AH$71,COLUMN(Hilfsblatt!AH271),FALSE),
"")</f>
        <v>6.</v>
      </c>
    </row>
    <row r="272" spans="1:7">
      <c r="A272" s="111" t="str">
        <f>IFERROR(
   INDEX(Hilfsblatt!$A$5:$A$105,
         MATCH(ROW()-4,Hilfsblatt!$AG$5:$AG$105,0)
   ),
"")</f>
        <v/>
      </c>
      <c r="B272" s="113" t="str">
        <f>IF(A272="","",VLOOKUP(A272,Hilfsblatt!$A$5:$B$71,2,FALSE))</f>
        <v/>
      </c>
      <c r="C272" s="114" t="e">
        <f t="array" ref="C272">INDEX(Hilfsblatt!$C$5:$AB$105,
       MATCH(E272,Hilfsblatt!$A$5:$A$105,0),
       F272)</f>
        <v>#REF!</v>
      </c>
      <c r="D272" s="112" t="str">
        <f>IF(A272="","",VLOOKUP(A272,Hilfsblatt!$A$5:$AC$71,COLUMN(Hilfsblatt!AC272),FALSE))</f>
        <v/>
      </c>
      <c r="E272" s="99" t="str">
        <f t="shared" si="4"/>
        <v>61.</v>
      </c>
      <c r="F272" s="99">
        <f>COUNTIF($E$4:E272,E272)</f>
        <v>203</v>
      </c>
      <c r="G272" s="209" t="str">
        <f>IFERROR(
VLOOKUP(E272,Hilfsblatt!$A$5:$AH$71,COLUMN(Hilfsblatt!AH272),FALSE),
"")</f>
        <v>6.</v>
      </c>
    </row>
    <row r="273" spans="1:7">
      <c r="A273" s="111" t="str">
        <f>IFERROR(
   INDEX(Hilfsblatt!$A$5:$A$105,
         MATCH(ROW()-4,Hilfsblatt!$AG$5:$AG$105,0)
   ),
"")</f>
        <v/>
      </c>
      <c r="B273" s="113" t="str">
        <f>IF(A273="","",VLOOKUP(A273,Hilfsblatt!$A$5:$B$71,2,FALSE))</f>
        <v/>
      </c>
      <c r="C273" s="114" t="e">
        <f t="array" ref="C273">INDEX(Hilfsblatt!$C$5:$AB$105,
       MATCH(E273,Hilfsblatt!$A$5:$A$105,0),
       F273)</f>
        <v>#REF!</v>
      </c>
      <c r="D273" s="112" t="str">
        <f>IF(A273="","",VLOOKUP(A273,Hilfsblatt!$A$5:$AC$71,COLUMN(Hilfsblatt!AC273),FALSE))</f>
        <v/>
      </c>
      <c r="E273" s="99" t="str">
        <f t="shared" si="4"/>
        <v>61.</v>
      </c>
      <c r="F273" s="99">
        <f>COUNTIF($E$4:E273,E273)</f>
        <v>204</v>
      </c>
      <c r="G273" s="209" t="str">
        <f>IFERROR(
VLOOKUP(E273,Hilfsblatt!$A$5:$AH$71,COLUMN(Hilfsblatt!AH273),FALSE),
"")</f>
        <v>6.</v>
      </c>
    </row>
    <row r="274" spans="1:7">
      <c r="A274" s="111" t="str">
        <f>IFERROR(
   INDEX(Hilfsblatt!$A$5:$A$105,
         MATCH(ROW()-4,Hilfsblatt!$AG$5:$AG$105,0)
   ),
"")</f>
        <v/>
      </c>
      <c r="B274" s="113" t="str">
        <f>IF(A274="","",VLOOKUP(A274,Hilfsblatt!$A$5:$B$71,2,FALSE))</f>
        <v/>
      </c>
      <c r="C274" s="114" t="e">
        <f t="array" ref="C274">INDEX(Hilfsblatt!$C$5:$AB$105,
       MATCH(E274,Hilfsblatt!$A$5:$A$105,0),
       F274)</f>
        <v>#REF!</v>
      </c>
      <c r="D274" s="112" t="str">
        <f>IF(A274="","",VLOOKUP(A274,Hilfsblatt!$A$5:$AC$71,COLUMN(Hilfsblatt!AC274),FALSE))</f>
        <v/>
      </c>
      <c r="E274" s="99" t="str">
        <f t="shared" si="4"/>
        <v>61.</v>
      </c>
      <c r="F274" s="99">
        <f>COUNTIF($E$4:E274,E274)</f>
        <v>205</v>
      </c>
      <c r="G274" s="209" t="str">
        <f>IFERROR(
VLOOKUP(E274,Hilfsblatt!$A$5:$AH$71,COLUMN(Hilfsblatt!AH274),FALSE),
"")</f>
        <v>6.</v>
      </c>
    </row>
    <row r="275" spans="1:7">
      <c r="A275" s="111" t="str">
        <f>IFERROR(
   INDEX(Hilfsblatt!$A$5:$A$105,
         MATCH(ROW()-4,Hilfsblatt!$AG$5:$AG$105,0)
   ),
"")</f>
        <v/>
      </c>
      <c r="B275" s="113" t="str">
        <f>IF(A275="","",VLOOKUP(A275,Hilfsblatt!$A$5:$B$71,2,FALSE))</f>
        <v/>
      </c>
      <c r="C275" s="114" t="e">
        <f t="array" ref="C275">INDEX(Hilfsblatt!$C$5:$AB$105,
       MATCH(E275,Hilfsblatt!$A$5:$A$105,0),
       F275)</f>
        <v>#REF!</v>
      </c>
      <c r="D275" s="112" t="str">
        <f>IF(A275="","",VLOOKUP(A275,Hilfsblatt!$A$5:$AC$71,COLUMN(Hilfsblatt!AC275),FALSE))</f>
        <v/>
      </c>
      <c r="E275" s="99" t="str">
        <f t="shared" si="4"/>
        <v>61.</v>
      </c>
      <c r="F275" s="99">
        <f>COUNTIF($E$4:E275,E275)</f>
        <v>206</v>
      </c>
      <c r="G275" s="209" t="str">
        <f>IFERROR(
VLOOKUP(E275,Hilfsblatt!$A$5:$AH$71,COLUMN(Hilfsblatt!AH275),FALSE),
"")</f>
        <v>6.</v>
      </c>
    </row>
    <row r="276" spans="1:7">
      <c r="A276" s="111" t="str">
        <f>IFERROR(
   INDEX(Hilfsblatt!$A$5:$A$105,
         MATCH(ROW()-4,Hilfsblatt!$AG$5:$AG$105,0)
   ),
"")</f>
        <v/>
      </c>
      <c r="B276" s="113" t="str">
        <f>IF(A276="","",VLOOKUP(A276,Hilfsblatt!$A$5:$B$71,2,FALSE))</f>
        <v/>
      </c>
      <c r="C276" s="114" t="e">
        <f t="array" ref="C276">INDEX(Hilfsblatt!$C$5:$AB$105,
       MATCH(E276,Hilfsblatt!$A$5:$A$105,0),
       F276)</f>
        <v>#REF!</v>
      </c>
      <c r="D276" s="112" t="str">
        <f>IF(A276="","",VLOOKUP(A276,Hilfsblatt!$A$5:$AC$71,COLUMN(Hilfsblatt!AC276),FALSE))</f>
        <v/>
      </c>
      <c r="E276" s="99" t="str">
        <f t="shared" si="4"/>
        <v>61.</v>
      </c>
      <c r="F276" s="99">
        <f>COUNTIF($E$4:E276,E276)</f>
        <v>207</v>
      </c>
      <c r="G276" s="209" t="str">
        <f>IFERROR(
VLOOKUP(E276,Hilfsblatt!$A$5:$AH$71,COLUMN(Hilfsblatt!AH276),FALSE),
"")</f>
        <v>6.</v>
      </c>
    </row>
    <row r="277" spans="1:7">
      <c r="A277" s="111" t="str">
        <f>IFERROR(
   INDEX(Hilfsblatt!$A$5:$A$105,
         MATCH(ROW()-4,Hilfsblatt!$AG$5:$AG$105,0)
   ),
"")</f>
        <v/>
      </c>
      <c r="B277" s="113" t="str">
        <f>IF(A277="","",VLOOKUP(A277,Hilfsblatt!$A$5:$B$71,2,FALSE))</f>
        <v/>
      </c>
      <c r="C277" s="114" t="e">
        <f t="array" ref="C277">INDEX(Hilfsblatt!$C$5:$AB$105,
       MATCH(E277,Hilfsblatt!$A$5:$A$105,0),
       F277)</f>
        <v>#REF!</v>
      </c>
      <c r="D277" s="112" t="str">
        <f>IF(A277="","",VLOOKUP(A277,Hilfsblatt!$A$5:$AC$71,COLUMN(Hilfsblatt!AC277),FALSE))</f>
        <v/>
      </c>
      <c r="E277" s="99" t="str">
        <f t="shared" si="4"/>
        <v>61.</v>
      </c>
      <c r="F277" s="99">
        <f>COUNTIF($E$4:E277,E277)</f>
        <v>208</v>
      </c>
      <c r="G277" s="209" t="str">
        <f>IFERROR(
VLOOKUP(E277,Hilfsblatt!$A$5:$AH$71,COLUMN(Hilfsblatt!AH277),FALSE),
"")</f>
        <v>6.</v>
      </c>
    </row>
    <row r="278" spans="1:7">
      <c r="A278" s="111" t="str">
        <f>IFERROR(
   INDEX(Hilfsblatt!$A$5:$A$105,
         MATCH(ROW()-4,Hilfsblatt!$AG$5:$AG$105,0)
   ),
"")</f>
        <v/>
      </c>
      <c r="B278" s="113" t="str">
        <f>IF(A278="","",VLOOKUP(A278,Hilfsblatt!$A$5:$B$71,2,FALSE))</f>
        <v/>
      </c>
      <c r="C278" s="114" t="e">
        <f t="array" ref="C278">INDEX(Hilfsblatt!$C$5:$AB$105,
       MATCH(E278,Hilfsblatt!$A$5:$A$105,0),
       F278)</f>
        <v>#REF!</v>
      </c>
      <c r="D278" s="112" t="str">
        <f>IF(A278="","",VLOOKUP(A278,Hilfsblatt!$A$5:$AC$71,COLUMN(Hilfsblatt!AC278),FALSE))</f>
        <v/>
      </c>
      <c r="E278" s="99" t="str">
        <f t="shared" si="4"/>
        <v>61.</v>
      </c>
      <c r="F278" s="99">
        <f>COUNTIF($E$4:E278,E278)</f>
        <v>209</v>
      </c>
      <c r="G278" s="209" t="str">
        <f>IFERROR(
VLOOKUP(E278,Hilfsblatt!$A$5:$AH$71,COLUMN(Hilfsblatt!AH278),FALSE),
"")</f>
        <v>6.</v>
      </c>
    </row>
    <row r="279" spans="1:7">
      <c r="A279" s="111" t="str">
        <f>IFERROR(
   INDEX(Hilfsblatt!$A$5:$A$105,
         MATCH(ROW()-4,Hilfsblatt!$AG$5:$AG$105,0)
   ),
"")</f>
        <v/>
      </c>
      <c r="B279" s="113" t="str">
        <f>IF(A279="","",VLOOKUP(A279,Hilfsblatt!$A$5:$B$71,2,FALSE))</f>
        <v/>
      </c>
      <c r="C279" s="114" t="e">
        <f t="array" ref="C279">INDEX(Hilfsblatt!$C$5:$AB$105,
       MATCH(E279,Hilfsblatt!$A$5:$A$105,0),
       F279)</f>
        <v>#REF!</v>
      </c>
      <c r="D279" s="112" t="str">
        <f>IF(A279="","",VLOOKUP(A279,Hilfsblatt!$A$5:$AC$71,COLUMN(Hilfsblatt!AC279),FALSE))</f>
        <v/>
      </c>
      <c r="E279" s="99" t="str">
        <f t="shared" si="4"/>
        <v>61.</v>
      </c>
      <c r="F279" s="99">
        <f>COUNTIF($E$4:E279,E279)</f>
        <v>210</v>
      </c>
      <c r="G279" s="209" t="str">
        <f>IFERROR(
VLOOKUP(E279,Hilfsblatt!$A$5:$AH$71,COLUMN(Hilfsblatt!AH279),FALSE),
"")</f>
        <v>6.</v>
      </c>
    </row>
    <row r="280" spans="1:7">
      <c r="A280" s="111" t="str">
        <f>IFERROR(
   INDEX(Hilfsblatt!$A$5:$A$105,
         MATCH(ROW()-4,Hilfsblatt!$AG$5:$AG$105,0)
   ),
"")</f>
        <v/>
      </c>
      <c r="B280" s="113" t="str">
        <f>IF(A280="","",VLOOKUP(A280,Hilfsblatt!$A$5:$B$71,2,FALSE))</f>
        <v/>
      </c>
      <c r="C280" s="114" t="e">
        <f t="array" ref="C280">INDEX(Hilfsblatt!$C$5:$AB$105,
       MATCH(E280,Hilfsblatt!$A$5:$A$105,0),
       F280)</f>
        <v>#REF!</v>
      </c>
      <c r="D280" s="112" t="str">
        <f>IF(A280="","",VLOOKUP(A280,Hilfsblatt!$A$5:$AC$71,COLUMN(Hilfsblatt!AC280),FALSE))</f>
        <v/>
      </c>
      <c r="E280" s="99" t="str">
        <f t="shared" si="4"/>
        <v>61.</v>
      </c>
      <c r="F280" s="99">
        <f>COUNTIF($E$4:E280,E280)</f>
        <v>211</v>
      </c>
      <c r="G280" s="209" t="str">
        <f>IFERROR(
VLOOKUP(E280,Hilfsblatt!$A$5:$AH$71,COLUMN(Hilfsblatt!AH280),FALSE),
"")</f>
        <v>6.</v>
      </c>
    </row>
    <row r="281" spans="1:7">
      <c r="A281" s="111" t="str">
        <f>IFERROR(
   INDEX(Hilfsblatt!$A$5:$A$105,
         MATCH(ROW()-4,Hilfsblatt!$AG$5:$AG$105,0)
   ),
"")</f>
        <v/>
      </c>
      <c r="B281" s="113" t="str">
        <f>IF(A281="","",VLOOKUP(A281,Hilfsblatt!$A$5:$B$71,2,FALSE))</f>
        <v/>
      </c>
      <c r="C281" s="114" t="e">
        <f t="array" ref="C281">INDEX(Hilfsblatt!$C$5:$AB$105,
       MATCH(E281,Hilfsblatt!$A$5:$A$105,0),
       F281)</f>
        <v>#REF!</v>
      </c>
      <c r="D281" s="112" t="str">
        <f>IF(A281="","",VLOOKUP(A281,Hilfsblatt!$A$5:$AC$71,COLUMN(Hilfsblatt!AC281),FALSE))</f>
        <v/>
      </c>
      <c r="E281" s="99" t="str">
        <f t="shared" si="4"/>
        <v>61.</v>
      </c>
      <c r="F281" s="99">
        <f>COUNTIF($E$4:E281,E281)</f>
        <v>212</v>
      </c>
      <c r="G281" s="209" t="str">
        <f>IFERROR(
VLOOKUP(E281,Hilfsblatt!$A$5:$AH$71,COLUMN(Hilfsblatt!AH281),FALSE),
"")</f>
        <v>6.</v>
      </c>
    </row>
    <row r="282" spans="1:7">
      <c r="A282" s="111" t="str">
        <f>IFERROR(
   INDEX(Hilfsblatt!$A$5:$A$105,
         MATCH(ROW()-4,Hilfsblatt!$AG$5:$AG$105,0)
   ),
"")</f>
        <v/>
      </c>
      <c r="B282" s="113" t="str">
        <f>IF(A282="","",VLOOKUP(A282,Hilfsblatt!$A$5:$B$71,2,FALSE))</f>
        <v/>
      </c>
      <c r="C282" s="114" t="e">
        <f t="array" ref="C282">INDEX(Hilfsblatt!$C$5:$AB$105,
       MATCH(E282,Hilfsblatt!$A$5:$A$105,0),
       F282)</f>
        <v>#REF!</v>
      </c>
      <c r="D282" s="112" t="str">
        <f>IF(A282="","",VLOOKUP(A282,Hilfsblatt!$A$5:$AC$71,COLUMN(Hilfsblatt!AC282),FALSE))</f>
        <v/>
      </c>
      <c r="E282" s="99" t="str">
        <f t="shared" si="4"/>
        <v>61.</v>
      </c>
      <c r="F282" s="99">
        <f>COUNTIF($E$4:E282,E282)</f>
        <v>213</v>
      </c>
      <c r="G282" s="209" t="str">
        <f>IFERROR(
VLOOKUP(E282,Hilfsblatt!$A$5:$AH$71,COLUMN(Hilfsblatt!AH282),FALSE),
"")</f>
        <v>6.</v>
      </c>
    </row>
    <row r="283" spans="1:7">
      <c r="A283" s="111" t="str">
        <f>IFERROR(
   INDEX(Hilfsblatt!$A$5:$A$105,
         MATCH(ROW()-4,Hilfsblatt!$AG$5:$AG$105,0)
   ),
"")</f>
        <v/>
      </c>
      <c r="B283" s="113" t="str">
        <f>IF(A283="","",VLOOKUP(A283,Hilfsblatt!$A$5:$B$71,2,FALSE))</f>
        <v/>
      </c>
      <c r="C283" s="114" t="e">
        <f t="array" ref="C283">INDEX(Hilfsblatt!$C$5:$AB$105,
       MATCH(E283,Hilfsblatt!$A$5:$A$105,0),
       F283)</f>
        <v>#REF!</v>
      </c>
      <c r="D283" s="112" t="str">
        <f>IF(A283="","",VLOOKUP(A283,Hilfsblatt!$A$5:$AC$71,COLUMN(Hilfsblatt!AC283),FALSE))</f>
        <v/>
      </c>
      <c r="E283" s="99" t="str">
        <f t="shared" si="4"/>
        <v>61.</v>
      </c>
      <c r="F283" s="99">
        <f>COUNTIF($E$4:E283,E283)</f>
        <v>214</v>
      </c>
      <c r="G283" s="209" t="str">
        <f>IFERROR(
VLOOKUP(E283,Hilfsblatt!$A$5:$AH$71,COLUMN(Hilfsblatt!AH283),FALSE),
"")</f>
        <v>6.</v>
      </c>
    </row>
    <row r="284" spans="1:7">
      <c r="A284" s="111" t="str">
        <f>IFERROR(
   INDEX(Hilfsblatt!$A$5:$A$105,
         MATCH(ROW()-4,Hilfsblatt!$AG$5:$AG$105,0)
   ),
"")</f>
        <v/>
      </c>
      <c r="B284" s="113" t="str">
        <f>IF(A284="","",VLOOKUP(A284,Hilfsblatt!$A$5:$B$71,2,FALSE))</f>
        <v/>
      </c>
      <c r="C284" s="114" t="e">
        <f t="array" ref="C284">INDEX(Hilfsblatt!$C$5:$AB$105,
       MATCH(E284,Hilfsblatt!$A$5:$A$105,0),
       F284)</f>
        <v>#REF!</v>
      </c>
      <c r="D284" s="112" t="str">
        <f>IF(A284="","",VLOOKUP(A284,Hilfsblatt!$A$5:$AC$71,COLUMN(Hilfsblatt!AC284),FALSE))</f>
        <v/>
      </c>
      <c r="E284" s="99" t="str">
        <f t="shared" si="4"/>
        <v>61.</v>
      </c>
      <c r="F284" s="99">
        <f>COUNTIF($E$4:E284,E284)</f>
        <v>215</v>
      </c>
      <c r="G284" s="209" t="str">
        <f>IFERROR(
VLOOKUP(E284,Hilfsblatt!$A$5:$AH$71,COLUMN(Hilfsblatt!AH284),FALSE),
"")</f>
        <v>6.</v>
      </c>
    </row>
    <row r="285" spans="1:7">
      <c r="A285" s="111" t="str">
        <f>IFERROR(
   INDEX(Hilfsblatt!$A$5:$A$105,
         MATCH(ROW()-4,Hilfsblatt!$AG$5:$AG$105,0)
   ),
"")</f>
        <v/>
      </c>
      <c r="B285" s="113" t="str">
        <f>IF(A285="","",VLOOKUP(A285,Hilfsblatt!$A$5:$B$71,2,FALSE))</f>
        <v/>
      </c>
      <c r="C285" s="114" t="e">
        <f t="array" ref="C285">INDEX(Hilfsblatt!$C$5:$AB$105,
       MATCH(E285,Hilfsblatt!$A$5:$A$105,0),
       F285)</f>
        <v>#REF!</v>
      </c>
      <c r="D285" s="112" t="str">
        <f>IF(A285="","",VLOOKUP(A285,Hilfsblatt!$A$5:$AC$71,COLUMN(Hilfsblatt!AC285),FALSE))</f>
        <v/>
      </c>
      <c r="E285" s="99" t="str">
        <f t="shared" si="4"/>
        <v>61.</v>
      </c>
      <c r="F285" s="99">
        <f>COUNTIF($E$4:E285,E285)</f>
        <v>216</v>
      </c>
      <c r="G285" s="209" t="str">
        <f>IFERROR(
VLOOKUP(E285,Hilfsblatt!$A$5:$AH$71,COLUMN(Hilfsblatt!AH285),FALSE),
"")</f>
        <v>6.</v>
      </c>
    </row>
    <row r="286" spans="1:7">
      <c r="A286" s="111" t="str">
        <f>IFERROR(
   INDEX(Hilfsblatt!$A$5:$A$105,
         MATCH(ROW()-4,Hilfsblatt!$AG$5:$AG$105,0)
   ),
"")</f>
        <v/>
      </c>
      <c r="B286" s="113" t="str">
        <f>IF(A286="","",VLOOKUP(A286,Hilfsblatt!$A$5:$B$71,2,FALSE))</f>
        <v/>
      </c>
      <c r="C286" s="114" t="e">
        <f t="array" ref="C286">INDEX(Hilfsblatt!$C$5:$AB$105,
       MATCH(E286,Hilfsblatt!$A$5:$A$105,0),
       F286)</f>
        <v>#REF!</v>
      </c>
      <c r="D286" s="112" t="str">
        <f>IF(A286="","",VLOOKUP(A286,Hilfsblatt!$A$5:$AC$71,COLUMN(Hilfsblatt!AC286),FALSE))</f>
        <v/>
      </c>
      <c r="E286" s="99" t="str">
        <f t="shared" si="4"/>
        <v>61.</v>
      </c>
      <c r="F286" s="99">
        <f>COUNTIF($E$4:E286,E286)</f>
        <v>217</v>
      </c>
      <c r="G286" s="209" t="str">
        <f>IFERROR(
VLOOKUP(E286,Hilfsblatt!$A$5:$AH$71,COLUMN(Hilfsblatt!AH286),FALSE),
"")</f>
        <v>6.</v>
      </c>
    </row>
    <row r="287" spans="1:7">
      <c r="A287" s="111" t="str">
        <f>IFERROR(
   INDEX(Hilfsblatt!$A$5:$A$105,
         MATCH(ROW()-4,Hilfsblatt!$AG$5:$AG$105,0)
   ),
"")</f>
        <v/>
      </c>
      <c r="B287" s="113" t="str">
        <f>IF(A287="","",VLOOKUP(A287,Hilfsblatt!$A$5:$B$71,2,FALSE))</f>
        <v/>
      </c>
      <c r="C287" s="114" t="e">
        <f t="array" ref="C287">INDEX(Hilfsblatt!$C$5:$AB$105,
       MATCH(E287,Hilfsblatt!$A$5:$A$105,0),
       F287)</f>
        <v>#REF!</v>
      </c>
      <c r="D287" s="112" t="str">
        <f>IF(A287="","",VLOOKUP(A287,Hilfsblatt!$A$5:$AC$71,COLUMN(Hilfsblatt!AC287),FALSE))</f>
        <v/>
      </c>
      <c r="E287" s="99" t="str">
        <f t="shared" si="4"/>
        <v>61.</v>
      </c>
      <c r="F287" s="99">
        <f>COUNTIF($E$4:E287,E287)</f>
        <v>218</v>
      </c>
      <c r="G287" s="209" t="str">
        <f>IFERROR(
VLOOKUP(E287,Hilfsblatt!$A$5:$AH$71,COLUMN(Hilfsblatt!AH287),FALSE),
"")</f>
        <v>6.</v>
      </c>
    </row>
    <row r="288" spans="1:7">
      <c r="A288" s="111" t="str">
        <f>IFERROR(
   INDEX(Hilfsblatt!$A$5:$A$105,
         MATCH(ROW()-4,Hilfsblatt!$AG$5:$AG$105,0)
   ),
"")</f>
        <v/>
      </c>
      <c r="B288" s="113" t="str">
        <f>IF(A288="","",VLOOKUP(A288,Hilfsblatt!$A$5:$B$71,2,FALSE))</f>
        <v/>
      </c>
      <c r="C288" s="114" t="e">
        <f t="array" ref="C288">INDEX(Hilfsblatt!$C$5:$AB$105,
       MATCH(E288,Hilfsblatt!$A$5:$A$105,0),
       F288)</f>
        <v>#REF!</v>
      </c>
      <c r="D288" s="112" t="str">
        <f>IF(A288="","",VLOOKUP(A288,Hilfsblatt!$A$5:$AC$71,COLUMN(Hilfsblatt!AC288),FALSE))</f>
        <v/>
      </c>
      <c r="E288" s="99" t="str">
        <f t="shared" si="4"/>
        <v>61.</v>
      </c>
      <c r="F288" s="99">
        <f>COUNTIF($E$4:E288,E288)</f>
        <v>219</v>
      </c>
      <c r="G288" s="209" t="str">
        <f>IFERROR(
VLOOKUP(E288,Hilfsblatt!$A$5:$AH$71,COLUMN(Hilfsblatt!AH288),FALSE),
"")</f>
        <v>6.</v>
      </c>
    </row>
    <row r="289" spans="1:7">
      <c r="A289" s="111" t="str">
        <f>IFERROR(
   INDEX(Hilfsblatt!$A$5:$A$105,
         MATCH(ROW()-4,Hilfsblatt!$AG$5:$AG$105,0)
   ),
"")</f>
        <v/>
      </c>
      <c r="B289" s="113" t="str">
        <f>IF(A289="","",VLOOKUP(A289,Hilfsblatt!$A$5:$B$71,2,FALSE))</f>
        <v/>
      </c>
      <c r="C289" s="114" t="e">
        <f t="array" ref="C289">INDEX(Hilfsblatt!$C$5:$AB$105,
       MATCH(E289,Hilfsblatt!$A$5:$A$105,0),
       F289)</f>
        <v>#REF!</v>
      </c>
      <c r="D289" s="112" t="str">
        <f>IF(A289="","",VLOOKUP(A289,Hilfsblatt!$A$5:$AC$71,COLUMN(Hilfsblatt!AC289),FALSE))</f>
        <v/>
      </c>
      <c r="E289" s="99" t="str">
        <f t="shared" si="4"/>
        <v>61.</v>
      </c>
      <c r="F289" s="99">
        <f>COUNTIF($E$4:E289,E289)</f>
        <v>220</v>
      </c>
      <c r="G289" s="209" t="str">
        <f>IFERROR(
VLOOKUP(E289,Hilfsblatt!$A$5:$AH$71,COLUMN(Hilfsblatt!AH289),FALSE),
"")</f>
        <v>6.</v>
      </c>
    </row>
    <row r="290" spans="1:7">
      <c r="A290" s="111" t="str">
        <f>IFERROR(
   INDEX(Hilfsblatt!$A$5:$A$105,
         MATCH(ROW()-4,Hilfsblatt!$AG$5:$AG$105,0)
   ),
"")</f>
        <v/>
      </c>
      <c r="B290" s="113" t="str">
        <f>IF(A290="","",VLOOKUP(A290,Hilfsblatt!$A$5:$B$71,2,FALSE))</f>
        <v/>
      </c>
      <c r="C290" s="114" t="e">
        <f t="array" ref="C290">INDEX(Hilfsblatt!$C$5:$AB$105,
       MATCH(E290,Hilfsblatt!$A$5:$A$105,0),
       F290)</f>
        <v>#REF!</v>
      </c>
      <c r="D290" s="112" t="str">
        <f>IF(A290="","",VLOOKUP(A290,Hilfsblatt!$A$5:$AC$71,COLUMN(Hilfsblatt!AC290),FALSE))</f>
        <v/>
      </c>
      <c r="E290" s="99" t="str">
        <f t="shared" si="4"/>
        <v>61.</v>
      </c>
      <c r="F290" s="99">
        <f>COUNTIF($E$4:E290,E290)</f>
        <v>221</v>
      </c>
      <c r="G290" s="209" t="str">
        <f>IFERROR(
VLOOKUP(E290,Hilfsblatt!$A$5:$AH$71,COLUMN(Hilfsblatt!AH290),FALSE),
"")</f>
        <v>6.</v>
      </c>
    </row>
    <row r="291" spans="1:7">
      <c r="A291" s="111" t="str">
        <f>IFERROR(
   INDEX(Hilfsblatt!$A$5:$A$105,
         MATCH(ROW()-4,Hilfsblatt!$AG$5:$AG$105,0)
   ),
"")</f>
        <v/>
      </c>
      <c r="B291" s="113" t="str">
        <f>IF(A291="","",VLOOKUP(A291,Hilfsblatt!$A$5:$B$71,2,FALSE))</f>
        <v/>
      </c>
      <c r="C291" s="114" t="e">
        <f t="array" ref="C291">INDEX(Hilfsblatt!$C$5:$AB$105,
       MATCH(E291,Hilfsblatt!$A$5:$A$105,0),
       F291)</f>
        <v>#REF!</v>
      </c>
      <c r="D291" s="112" t="str">
        <f>IF(A291="","",VLOOKUP(A291,Hilfsblatt!$A$5:$AC$71,COLUMN(Hilfsblatt!AC291),FALSE))</f>
        <v/>
      </c>
      <c r="E291" s="99" t="str">
        <f t="shared" si="4"/>
        <v>61.</v>
      </c>
      <c r="F291" s="99">
        <f>COUNTIF($E$4:E291,E291)</f>
        <v>222</v>
      </c>
      <c r="G291" s="209" t="str">
        <f>IFERROR(
VLOOKUP(E291,Hilfsblatt!$A$5:$AH$71,COLUMN(Hilfsblatt!AH291),FALSE),
"")</f>
        <v>6.</v>
      </c>
    </row>
    <row r="292" spans="1:7">
      <c r="A292" s="111" t="str">
        <f>IFERROR(
   INDEX(Hilfsblatt!$A$5:$A$105,
         MATCH(ROW()-4,Hilfsblatt!$AG$5:$AG$105,0)
   ),
"")</f>
        <v/>
      </c>
      <c r="B292" s="113" t="str">
        <f>IF(A292="","",VLOOKUP(A292,Hilfsblatt!$A$5:$B$71,2,FALSE))</f>
        <v/>
      </c>
      <c r="C292" s="114" t="e">
        <f t="array" ref="C292">INDEX(Hilfsblatt!$C$5:$AB$105,
       MATCH(E292,Hilfsblatt!$A$5:$A$105,0),
       F292)</f>
        <v>#REF!</v>
      </c>
      <c r="D292" s="112" t="str">
        <f>IF(A292="","",VLOOKUP(A292,Hilfsblatt!$A$5:$AC$71,COLUMN(Hilfsblatt!AC292),FALSE))</f>
        <v/>
      </c>
      <c r="E292" s="99" t="str">
        <f t="shared" si="4"/>
        <v>61.</v>
      </c>
      <c r="F292" s="99">
        <f>COUNTIF($E$4:E292,E292)</f>
        <v>223</v>
      </c>
      <c r="G292" s="209" t="str">
        <f>IFERROR(
VLOOKUP(E292,Hilfsblatt!$A$5:$AH$71,COLUMN(Hilfsblatt!AH292),FALSE),
"")</f>
        <v>6.</v>
      </c>
    </row>
    <row r="293" spans="1:7">
      <c r="A293" s="111" t="str">
        <f>IFERROR(
   INDEX(Hilfsblatt!$A$5:$A$105,
         MATCH(ROW()-4,Hilfsblatt!$AG$5:$AG$105,0)
   ),
"")</f>
        <v/>
      </c>
      <c r="B293" s="113" t="str">
        <f>IF(A293="","",VLOOKUP(A293,Hilfsblatt!$A$5:$B$71,2,FALSE))</f>
        <v/>
      </c>
      <c r="C293" s="114" t="e">
        <f t="array" ref="C293">INDEX(Hilfsblatt!$C$5:$AB$105,
       MATCH(E293,Hilfsblatt!$A$5:$A$105,0),
       F293)</f>
        <v>#REF!</v>
      </c>
      <c r="D293" s="112" t="str">
        <f>IF(A293="","",VLOOKUP(A293,Hilfsblatt!$A$5:$AC$71,COLUMN(Hilfsblatt!AC293),FALSE))</f>
        <v/>
      </c>
      <c r="E293" s="99" t="str">
        <f t="shared" si="4"/>
        <v>61.</v>
      </c>
      <c r="F293" s="99">
        <f>COUNTIF($E$4:E293,E293)</f>
        <v>224</v>
      </c>
      <c r="G293" s="209" t="str">
        <f>IFERROR(
VLOOKUP(E293,Hilfsblatt!$A$5:$AH$71,COLUMN(Hilfsblatt!AH293),FALSE),
"")</f>
        <v>6.</v>
      </c>
    </row>
    <row r="294" spans="1:7">
      <c r="A294" s="111"/>
      <c r="B294" s="113" t="str">
        <f>IF(A294="","",VLOOKUP(A294,Hilfsblatt!$A$5:$B$71,2,FALSE))</f>
        <v/>
      </c>
      <c r="C294" s="114" t="e">
        <f t="array" ref="C294">INDEX(Hilfsblatt!$C$5:$AB$105,
       MATCH(E294,Hilfsblatt!$A$5:$A$105,0),
       F294)</f>
        <v>#REF!</v>
      </c>
      <c r="D294" s="112" t="str">
        <f>IF(A294="","",VLOOKUP(A294,Hilfsblatt!$A$5:$AC$71,COLUMN(Hilfsblatt!AC294),FALSE))</f>
        <v/>
      </c>
      <c r="E294" s="99" t="str">
        <f t="shared" si="4"/>
        <v>61.</v>
      </c>
      <c r="F294" s="99">
        <f>COUNTIF($E$4:E294,E294)</f>
        <v>225</v>
      </c>
      <c r="G294" s="209" t="str">
        <f>IFERROR(
VLOOKUP(E294,Hilfsblatt!$A$5:$AH$71,COLUMN(Hilfsblatt!AH294),FALSE),
"")</f>
        <v>6.</v>
      </c>
    </row>
    <row r="295" spans="1:7">
      <c r="C295" s="71"/>
      <c r="D295" s="108"/>
    </row>
    <row r="296" spans="1:7">
      <c r="C296" s="71"/>
      <c r="D296" s="108"/>
    </row>
    <row r="297" spans="1:7">
      <c r="C297" s="71"/>
      <c r="D297" s="108"/>
    </row>
    <row r="298" spans="1:7">
      <c r="C298" s="71"/>
      <c r="D298" s="108"/>
    </row>
    <row r="299" spans="1:7">
      <c r="C299" s="71"/>
      <c r="D299" s="108"/>
    </row>
    <row r="300" spans="1:7">
      <c r="C300" s="71"/>
      <c r="D300" s="108"/>
    </row>
    <row r="301" spans="1:7">
      <c r="C301" s="71"/>
      <c r="D301" s="108"/>
    </row>
    <row r="302" spans="1:7">
      <c r="C302" s="71"/>
      <c r="D302" s="108"/>
    </row>
    <row r="303" spans="1:7">
      <c r="C303" s="71"/>
      <c r="D303" s="108"/>
    </row>
    <row r="304" spans="1:7">
      <c r="C304" s="71"/>
      <c r="D304" s="108"/>
    </row>
    <row r="305" spans="3:4">
      <c r="C305" s="71"/>
      <c r="D305" s="108"/>
    </row>
    <row r="306" spans="3:4">
      <c r="C306" s="71"/>
      <c r="D306" s="108"/>
    </row>
    <row r="307" spans="3:4">
      <c r="C307" s="71"/>
      <c r="D307" s="108"/>
    </row>
    <row r="308" spans="3:4">
      <c r="C308" s="71"/>
      <c r="D308" s="108"/>
    </row>
    <row r="309" spans="3:4">
      <c r="C309" s="71"/>
      <c r="D309" s="108"/>
    </row>
    <row r="310" spans="3:4">
      <c r="C310" s="71"/>
      <c r="D310" s="108"/>
    </row>
    <row r="311" spans="3:4">
      <c r="C311" s="71"/>
      <c r="D311" s="108"/>
    </row>
    <row r="312" spans="3:4">
      <c r="C312" s="71"/>
      <c r="D312" s="108"/>
    </row>
    <row r="313" spans="3:4">
      <c r="C313" s="71"/>
      <c r="D313" s="108"/>
    </row>
    <row r="314" spans="3:4">
      <c r="C314" s="71"/>
      <c r="D314" s="108"/>
    </row>
    <row r="315" spans="3:4">
      <c r="C315" s="71"/>
      <c r="D315" s="108"/>
    </row>
    <row r="316" spans="3:4">
      <c r="C316" s="71"/>
      <c r="D316" s="108"/>
    </row>
    <row r="317" spans="3:4">
      <c r="C317" s="71"/>
      <c r="D317" s="108"/>
    </row>
    <row r="318" spans="3:4">
      <c r="C318" s="71"/>
      <c r="D318" s="108"/>
    </row>
    <row r="319" spans="3:4">
      <c r="C319" s="71"/>
      <c r="D319" s="108"/>
    </row>
    <row r="320" spans="3:4">
      <c r="C320" s="71"/>
      <c r="D320" s="108"/>
    </row>
    <row r="321" spans="3:4">
      <c r="C321" s="71"/>
      <c r="D321" s="108"/>
    </row>
    <row r="322" spans="3:4">
      <c r="C322" s="71"/>
      <c r="D322" s="108"/>
    </row>
    <row r="323" spans="3:4">
      <c r="C323" s="71"/>
      <c r="D323" s="108"/>
    </row>
    <row r="324" spans="3:4">
      <c r="C324" s="71"/>
      <c r="D324" s="108"/>
    </row>
    <row r="325" spans="3:4">
      <c r="C325" s="71"/>
      <c r="D325" s="108"/>
    </row>
    <row r="326" spans="3:4">
      <c r="C326" s="71"/>
      <c r="D326" s="108"/>
    </row>
    <row r="327" spans="3:4">
      <c r="C327" s="71"/>
      <c r="D327" s="108"/>
    </row>
    <row r="328" spans="3:4">
      <c r="C328" s="71"/>
      <c r="D328" s="108"/>
    </row>
    <row r="329" spans="3:4">
      <c r="C329" s="71"/>
      <c r="D329" s="108"/>
    </row>
    <row r="330" spans="3:4">
      <c r="C330" s="71"/>
      <c r="D330" s="108"/>
    </row>
    <row r="331" spans="3:4">
      <c r="C331" s="71"/>
      <c r="D331" s="108"/>
    </row>
    <row r="332" spans="3:4">
      <c r="C332" s="71"/>
      <c r="D332" s="108"/>
    </row>
    <row r="333" spans="3:4">
      <c r="C333" s="71"/>
      <c r="D333" s="108"/>
    </row>
    <row r="334" spans="3:4">
      <c r="C334" s="71"/>
      <c r="D334" s="108"/>
    </row>
    <row r="335" spans="3:4">
      <c r="C335" s="71"/>
      <c r="D335" s="108"/>
    </row>
    <row r="336" spans="3:4">
      <c r="C336" s="71"/>
      <c r="D336" s="108"/>
    </row>
    <row r="337" spans="3:4">
      <c r="C337" s="71"/>
      <c r="D337" s="108"/>
    </row>
    <row r="338" spans="3:4">
      <c r="C338" s="71"/>
      <c r="D338" s="108"/>
    </row>
    <row r="339" spans="3:4">
      <c r="C339" s="71"/>
      <c r="D339" s="108"/>
    </row>
    <row r="340" spans="3:4">
      <c r="C340" s="71"/>
      <c r="D340" s="108"/>
    </row>
    <row r="341" spans="3:4">
      <c r="C341" s="71"/>
      <c r="D341" s="108"/>
    </row>
    <row r="342" spans="3:4">
      <c r="C342" s="71"/>
      <c r="D342" s="108"/>
    </row>
    <row r="343" spans="3:4">
      <c r="C343" s="71"/>
      <c r="D343" s="108"/>
    </row>
    <row r="344" spans="3:4">
      <c r="C344" s="71"/>
      <c r="D344" s="108"/>
    </row>
    <row r="345" spans="3:4">
      <c r="C345" s="71"/>
      <c r="D345" s="108"/>
    </row>
    <row r="346" spans="3:4">
      <c r="C346" s="71"/>
      <c r="D346" s="108"/>
    </row>
    <row r="347" spans="3:4">
      <c r="C347" s="71"/>
      <c r="D347" s="108"/>
    </row>
    <row r="348" spans="3:4">
      <c r="C348" s="71"/>
      <c r="D348" s="108"/>
    </row>
    <row r="349" spans="3:4">
      <c r="C349" s="71"/>
      <c r="D349" s="108"/>
    </row>
    <row r="350" spans="3:4">
      <c r="C350" s="71"/>
      <c r="D350" s="108"/>
    </row>
    <row r="351" spans="3:4">
      <c r="C351" s="71"/>
      <c r="D351" s="108"/>
    </row>
    <row r="352" spans="3:4">
      <c r="C352" s="71"/>
      <c r="D352" s="108"/>
    </row>
    <row r="353" spans="3:4">
      <c r="C353" s="71"/>
      <c r="D353" s="108"/>
    </row>
    <row r="354" spans="3:4">
      <c r="C354" s="71"/>
      <c r="D354" s="108"/>
    </row>
    <row r="355" spans="3:4">
      <c r="C355" s="71"/>
      <c r="D355" s="108"/>
    </row>
    <row r="356" spans="3:4">
      <c r="C356" s="71"/>
      <c r="D356" s="108"/>
    </row>
    <row r="357" spans="3:4">
      <c r="C357" s="71"/>
      <c r="D357" s="108"/>
    </row>
    <row r="358" spans="3:4">
      <c r="C358" s="71"/>
      <c r="D358" s="108"/>
    </row>
    <row r="359" spans="3:4">
      <c r="C359" s="71"/>
      <c r="D359" s="108"/>
    </row>
    <row r="360" spans="3:4">
      <c r="C360" s="71"/>
      <c r="D360" s="108"/>
    </row>
    <row r="361" spans="3:4">
      <c r="C361" s="71"/>
      <c r="D361" s="108"/>
    </row>
    <row r="362" spans="3:4">
      <c r="C362" s="71"/>
      <c r="D362" s="108"/>
    </row>
    <row r="363" spans="3:4">
      <c r="C363" s="71"/>
      <c r="D363" s="108"/>
    </row>
    <row r="364" spans="3:4">
      <c r="C364" s="71"/>
      <c r="D364" s="108"/>
    </row>
    <row r="365" spans="3:4">
      <c r="C365" s="71"/>
      <c r="D365" s="108"/>
    </row>
    <row r="366" spans="3:4">
      <c r="C366" s="71"/>
      <c r="D366" s="108"/>
    </row>
    <row r="367" spans="3:4">
      <c r="C367" s="71"/>
      <c r="D367" s="108"/>
    </row>
    <row r="368" spans="3:4">
      <c r="C368" s="71"/>
      <c r="D368" s="108"/>
    </row>
    <row r="369" spans="3:4">
      <c r="C369" s="71"/>
      <c r="D369" s="108"/>
    </row>
    <row r="370" spans="3:4">
      <c r="C370" s="71"/>
      <c r="D370" s="108"/>
    </row>
    <row r="371" spans="3:4">
      <c r="C371" s="71"/>
      <c r="D371" s="108"/>
    </row>
    <row r="372" spans="3:4">
      <c r="C372" s="71"/>
      <c r="D372" s="108"/>
    </row>
    <row r="373" spans="3:4">
      <c r="C373" s="71"/>
      <c r="D373" s="108"/>
    </row>
    <row r="374" spans="3:4">
      <c r="C374" s="71"/>
      <c r="D374" s="108"/>
    </row>
    <row r="375" spans="3:4">
      <c r="C375" s="71"/>
      <c r="D375" s="108"/>
    </row>
    <row r="376" spans="3:4">
      <c r="C376" s="71"/>
      <c r="D376" s="108"/>
    </row>
    <row r="377" spans="3:4">
      <c r="C377" s="71"/>
      <c r="D377" s="108"/>
    </row>
    <row r="378" spans="3:4">
      <c r="C378" s="71"/>
      <c r="D378" s="108"/>
    </row>
    <row r="379" spans="3:4">
      <c r="C379" s="71"/>
      <c r="D379" s="108"/>
    </row>
    <row r="380" spans="3:4">
      <c r="C380" s="71"/>
      <c r="D380" s="108"/>
    </row>
    <row r="381" spans="3:4">
      <c r="C381" s="71"/>
      <c r="D381" s="108"/>
    </row>
    <row r="382" spans="3:4">
      <c r="C382" s="71"/>
      <c r="D382" s="108"/>
    </row>
    <row r="383" spans="3:4">
      <c r="C383" s="71"/>
      <c r="D383" s="108"/>
    </row>
    <row r="384" spans="3:4">
      <c r="C384" s="71"/>
      <c r="D384" s="108"/>
    </row>
    <row r="385" spans="3:4">
      <c r="C385" s="71"/>
      <c r="D385" s="108"/>
    </row>
    <row r="386" spans="3:4">
      <c r="C386" s="71"/>
      <c r="D386" s="108"/>
    </row>
    <row r="387" spans="3:4">
      <c r="C387" s="71"/>
      <c r="D387" s="108"/>
    </row>
    <row r="388" spans="3:4">
      <c r="C388" s="71"/>
      <c r="D388" s="108"/>
    </row>
    <row r="389" spans="3:4">
      <c r="C389" s="71"/>
      <c r="D389" s="108"/>
    </row>
    <row r="390" spans="3:4">
      <c r="C390" s="71"/>
      <c r="D390" s="108"/>
    </row>
    <row r="391" spans="3:4">
      <c r="C391" s="71"/>
      <c r="D391" s="108"/>
    </row>
    <row r="392" spans="3:4">
      <c r="C392" s="71"/>
      <c r="D392" s="108"/>
    </row>
    <row r="393" spans="3:4">
      <c r="C393" s="71"/>
      <c r="D393" s="108"/>
    </row>
    <row r="394" spans="3:4">
      <c r="C394" s="71"/>
      <c r="D394" s="108"/>
    </row>
    <row r="395" spans="3:4">
      <c r="C395" s="71"/>
      <c r="D395" s="108"/>
    </row>
    <row r="396" spans="3:4">
      <c r="C396" s="71"/>
      <c r="D396" s="108"/>
    </row>
    <row r="397" spans="3:4">
      <c r="C397" s="71"/>
      <c r="D397" s="108"/>
    </row>
    <row r="398" spans="3:4">
      <c r="C398" s="71"/>
      <c r="D398" s="108"/>
    </row>
    <row r="399" spans="3:4">
      <c r="C399" s="71"/>
      <c r="D399" s="108"/>
    </row>
    <row r="400" spans="3:4">
      <c r="C400" s="71"/>
      <c r="D400" s="108"/>
    </row>
    <row r="401" spans="3:4">
      <c r="C401" s="71"/>
      <c r="D401" s="108"/>
    </row>
    <row r="402" spans="3:4">
      <c r="C402" s="71"/>
      <c r="D402" s="108"/>
    </row>
    <row r="403" spans="3:4">
      <c r="C403" s="71"/>
      <c r="D403" s="108"/>
    </row>
    <row r="404" spans="3:4">
      <c r="C404" s="71"/>
      <c r="D404" s="108"/>
    </row>
    <row r="405" spans="3:4">
      <c r="C405" s="71"/>
      <c r="D405" s="108"/>
    </row>
    <row r="406" spans="3:4">
      <c r="C406" s="71"/>
      <c r="D406" s="108"/>
    </row>
    <row r="407" spans="3:4">
      <c r="C407" s="71"/>
      <c r="D407" s="108"/>
    </row>
    <row r="408" spans="3:4">
      <c r="C408" s="71"/>
      <c r="D408" s="108"/>
    </row>
    <row r="409" spans="3:4">
      <c r="C409" s="71"/>
      <c r="D409" s="108"/>
    </row>
    <row r="410" spans="3:4">
      <c r="C410" s="71"/>
      <c r="D410" s="108"/>
    </row>
    <row r="411" spans="3:4">
      <c r="C411" s="71"/>
      <c r="D411" s="108"/>
    </row>
    <row r="412" spans="3:4">
      <c r="C412" s="71"/>
      <c r="D412" s="108"/>
    </row>
    <row r="413" spans="3:4">
      <c r="C413" s="71"/>
      <c r="D413" s="108"/>
    </row>
    <row r="414" spans="3:4">
      <c r="C414" s="71"/>
      <c r="D414" s="108"/>
    </row>
    <row r="415" spans="3:4">
      <c r="C415" s="71"/>
      <c r="D415" s="108"/>
    </row>
    <row r="416" spans="3:4">
      <c r="C416" s="71"/>
      <c r="D416" s="108"/>
    </row>
    <row r="417" spans="3:4">
      <c r="C417" s="71"/>
      <c r="D417" s="108"/>
    </row>
    <row r="418" spans="3:4">
      <c r="C418" s="71"/>
      <c r="D418" s="108"/>
    </row>
    <row r="419" spans="3:4">
      <c r="C419" s="71"/>
      <c r="D419" s="108"/>
    </row>
    <row r="420" spans="3:4">
      <c r="C420" s="71"/>
      <c r="D420" s="108"/>
    </row>
    <row r="421" spans="3:4">
      <c r="C421" s="71"/>
      <c r="D421" s="108"/>
    </row>
    <row r="422" spans="3:4">
      <c r="C422" s="71"/>
      <c r="D422" s="108"/>
    </row>
    <row r="423" spans="3:4">
      <c r="C423" s="71"/>
      <c r="D423" s="108"/>
    </row>
    <row r="424" spans="3:4">
      <c r="C424" s="71"/>
      <c r="D424" s="108"/>
    </row>
    <row r="425" spans="3:4">
      <c r="C425" s="71"/>
      <c r="D425" s="108"/>
    </row>
    <row r="426" spans="3:4">
      <c r="C426" s="71"/>
      <c r="D426" s="108"/>
    </row>
    <row r="427" spans="3:4">
      <c r="C427" s="71"/>
      <c r="D427" s="108"/>
    </row>
    <row r="428" spans="3:4">
      <c r="C428" s="71"/>
      <c r="D428" s="108"/>
    </row>
    <row r="429" spans="3:4">
      <c r="C429" s="71"/>
      <c r="D429" s="108"/>
    </row>
    <row r="430" spans="3:4">
      <c r="C430" s="71"/>
      <c r="D430" s="108"/>
    </row>
    <row r="431" spans="3:4">
      <c r="C431" s="71"/>
      <c r="D431" s="108"/>
    </row>
    <row r="432" spans="3:4">
      <c r="C432" s="71"/>
      <c r="D432" s="108"/>
    </row>
    <row r="433" spans="3:4">
      <c r="C433" s="71"/>
      <c r="D433" s="108"/>
    </row>
    <row r="434" spans="3:4">
      <c r="C434" s="71"/>
      <c r="D434" s="108"/>
    </row>
    <row r="435" spans="3:4">
      <c r="C435" s="71"/>
      <c r="D435" s="108"/>
    </row>
    <row r="436" spans="3:4">
      <c r="C436" s="71"/>
      <c r="D436" s="108"/>
    </row>
    <row r="437" spans="3:4">
      <c r="C437" s="71"/>
      <c r="D437" s="108"/>
    </row>
    <row r="438" spans="3:4">
      <c r="C438" s="71"/>
      <c r="D438" s="108"/>
    </row>
    <row r="439" spans="3:4">
      <c r="C439" s="71"/>
      <c r="D439" s="108"/>
    </row>
    <row r="440" spans="3:4">
      <c r="C440" s="71"/>
      <c r="D440" s="108"/>
    </row>
    <row r="441" spans="3:4">
      <c r="C441" s="71"/>
      <c r="D441" s="108"/>
    </row>
    <row r="442" spans="3:4">
      <c r="C442" s="71"/>
      <c r="D442" s="108"/>
    </row>
    <row r="443" spans="3:4">
      <c r="C443" s="71"/>
      <c r="D443" s="108"/>
    </row>
    <row r="444" spans="3:4">
      <c r="C444" s="71"/>
      <c r="D444" s="108"/>
    </row>
    <row r="445" spans="3:4">
      <c r="C445" s="71"/>
      <c r="D445" s="108"/>
    </row>
    <row r="446" spans="3:4">
      <c r="C446" s="71"/>
      <c r="D446" s="108"/>
    </row>
    <row r="447" spans="3:4">
      <c r="C447" s="71"/>
      <c r="D447" s="108"/>
    </row>
    <row r="448" spans="3:4">
      <c r="C448" s="71"/>
      <c r="D448" s="108"/>
    </row>
    <row r="449" spans="3:4">
      <c r="C449" s="71"/>
      <c r="D449" s="108"/>
    </row>
    <row r="450" spans="3:4">
      <c r="C450" s="71"/>
      <c r="D450" s="108"/>
    </row>
    <row r="451" spans="3:4">
      <c r="C451" s="71"/>
      <c r="D451" s="108"/>
    </row>
    <row r="452" spans="3:4">
      <c r="C452" s="71"/>
      <c r="D452" s="108"/>
    </row>
    <row r="453" spans="3:4">
      <c r="C453" s="71"/>
      <c r="D453" s="108"/>
    </row>
    <row r="454" spans="3:4">
      <c r="C454" s="71"/>
      <c r="D454" s="108"/>
    </row>
    <row r="455" spans="3:4">
      <c r="C455" s="71"/>
      <c r="D455" s="108"/>
    </row>
    <row r="456" spans="3:4">
      <c r="C456" s="71"/>
      <c r="D456" s="108"/>
    </row>
    <row r="457" spans="3:4">
      <c r="C457" s="71"/>
      <c r="D457" s="108"/>
    </row>
    <row r="458" spans="3:4">
      <c r="C458" s="71"/>
      <c r="D458" s="108"/>
    </row>
    <row r="459" spans="3:4">
      <c r="C459" s="71"/>
      <c r="D459" s="108"/>
    </row>
    <row r="460" spans="3:4">
      <c r="C460" s="71"/>
      <c r="D460" s="108"/>
    </row>
    <row r="461" spans="3:4">
      <c r="C461" s="71"/>
      <c r="D461" s="108"/>
    </row>
    <row r="462" spans="3:4">
      <c r="C462" s="71"/>
      <c r="D462" s="108"/>
    </row>
    <row r="463" spans="3:4">
      <c r="C463" s="71"/>
      <c r="D463" s="108"/>
    </row>
    <row r="464" spans="3:4">
      <c r="C464" s="71"/>
      <c r="D464" s="108"/>
    </row>
    <row r="465" spans="3:4">
      <c r="C465" s="71"/>
      <c r="D465" s="108"/>
    </row>
    <row r="466" spans="3:4">
      <c r="C466" s="71"/>
      <c r="D466" s="108"/>
    </row>
    <row r="467" spans="3:4">
      <c r="C467" s="71"/>
      <c r="D467" s="108"/>
    </row>
    <row r="468" spans="3:4">
      <c r="C468" s="71"/>
      <c r="D468" s="108"/>
    </row>
    <row r="469" spans="3:4">
      <c r="C469" s="71"/>
      <c r="D469" s="108"/>
    </row>
    <row r="470" spans="3:4">
      <c r="C470" s="71"/>
      <c r="D470" s="108"/>
    </row>
    <row r="471" spans="3:4">
      <c r="C471" s="71"/>
      <c r="D471" s="108"/>
    </row>
    <row r="472" spans="3:4">
      <c r="C472" s="71"/>
      <c r="D472" s="108"/>
    </row>
    <row r="473" spans="3:4">
      <c r="C473" s="71"/>
      <c r="D473" s="108"/>
    </row>
    <row r="474" spans="3:4">
      <c r="C474" s="71"/>
      <c r="D474" s="108"/>
    </row>
    <row r="475" spans="3:4">
      <c r="C475" s="71"/>
      <c r="D475" s="108"/>
    </row>
    <row r="476" spans="3:4">
      <c r="C476" s="71"/>
      <c r="D476" s="108"/>
    </row>
    <row r="477" spans="3:4">
      <c r="C477" s="71"/>
      <c r="D477" s="108"/>
    </row>
    <row r="478" spans="3:4">
      <c r="C478" s="71"/>
      <c r="D478" s="108"/>
    </row>
    <row r="479" spans="3:4">
      <c r="C479" s="71"/>
      <c r="D479" s="108"/>
    </row>
    <row r="480" spans="3:4">
      <c r="C480" s="71"/>
      <c r="D480" s="108"/>
    </row>
    <row r="481" spans="3:4">
      <c r="C481" s="71"/>
      <c r="D481" s="108"/>
    </row>
    <row r="482" spans="3:4">
      <c r="C482" s="71"/>
      <c r="D482" s="108"/>
    </row>
    <row r="483" spans="3:4">
      <c r="C483" s="71"/>
      <c r="D483" s="108"/>
    </row>
    <row r="484" spans="3:4">
      <c r="C484" s="71"/>
      <c r="D484" s="108"/>
    </row>
    <row r="485" spans="3:4">
      <c r="C485" s="71"/>
      <c r="D485" s="108"/>
    </row>
    <row r="486" spans="3:4">
      <c r="C486" s="71"/>
      <c r="D486" s="108"/>
    </row>
    <row r="487" spans="3:4">
      <c r="C487" s="71"/>
      <c r="D487" s="108"/>
    </row>
    <row r="488" spans="3:4">
      <c r="C488" s="71"/>
      <c r="D488" s="108"/>
    </row>
    <row r="489" spans="3:4">
      <c r="C489" s="71"/>
      <c r="D489" s="108"/>
    </row>
    <row r="490" spans="3:4">
      <c r="C490" s="71"/>
      <c r="D490" s="108"/>
    </row>
    <row r="491" spans="3:4">
      <c r="C491" s="71"/>
      <c r="D491" s="108"/>
    </row>
    <row r="492" spans="3:4">
      <c r="C492" s="71"/>
      <c r="D492" s="108"/>
    </row>
    <row r="493" spans="3:4">
      <c r="C493" s="71"/>
      <c r="D493" s="108"/>
    </row>
    <row r="494" spans="3:4">
      <c r="C494" s="71"/>
      <c r="D494" s="108"/>
    </row>
    <row r="495" spans="3:4">
      <c r="C495" s="71"/>
      <c r="D495" s="108"/>
    </row>
    <row r="496" spans="3:4">
      <c r="C496" s="71"/>
      <c r="D496" s="108"/>
    </row>
    <row r="497" spans="3:4">
      <c r="C497" s="71"/>
      <c r="D497" s="108"/>
    </row>
    <row r="498" spans="3:4">
      <c r="C498" s="71"/>
      <c r="D498" s="108"/>
    </row>
    <row r="499" spans="3:4">
      <c r="C499" s="71"/>
      <c r="D499" s="108"/>
    </row>
    <row r="500" spans="3:4">
      <c r="C500" s="71"/>
      <c r="D500" s="108"/>
    </row>
    <row r="501" spans="3:4">
      <c r="C501" s="71"/>
      <c r="D501" s="108"/>
    </row>
    <row r="502" spans="3:4">
      <c r="C502" s="71"/>
      <c r="D502" s="108"/>
    </row>
    <row r="503" spans="3:4">
      <c r="C503" s="71"/>
      <c r="D503" s="108"/>
    </row>
    <row r="504" spans="3:4">
      <c r="C504" s="71"/>
      <c r="D504" s="108"/>
    </row>
    <row r="505" spans="3:4">
      <c r="C505" s="71"/>
      <c r="D505" s="108"/>
    </row>
    <row r="506" spans="3:4">
      <c r="C506" s="71"/>
      <c r="D506" s="108"/>
    </row>
    <row r="507" spans="3:4">
      <c r="C507" s="71"/>
      <c r="D507" s="108"/>
    </row>
    <row r="508" spans="3:4">
      <c r="C508" s="71"/>
      <c r="D508" s="108"/>
    </row>
    <row r="509" spans="3:4">
      <c r="C509" s="71"/>
      <c r="D509" s="108"/>
    </row>
    <row r="510" spans="3:4">
      <c r="C510" s="71"/>
      <c r="D510" s="108"/>
    </row>
    <row r="511" spans="3:4">
      <c r="C511" s="71"/>
      <c r="D511" s="108"/>
    </row>
    <row r="512" spans="3:4">
      <c r="C512" s="71"/>
      <c r="D512" s="108"/>
    </row>
    <row r="513" spans="3:4">
      <c r="C513" s="71"/>
      <c r="D513" s="108"/>
    </row>
    <row r="514" spans="3:4">
      <c r="C514" s="71"/>
      <c r="D514" s="108"/>
    </row>
    <row r="515" spans="3:4">
      <c r="C515" s="71"/>
      <c r="D515" s="108"/>
    </row>
    <row r="516" spans="3:4">
      <c r="C516" s="71"/>
      <c r="D516" s="108"/>
    </row>
    <row r="517" spans="3:4">
      <c r="C517" s="71"/>
      <c r="D517" s="108"/>
    </row>
    <row r="518" spans="3:4">
      <c r="C518" s="71"/>
      <c r="D518" s="108"/>
    </row>
    <row r="519" spans="3:4">
      <c r="C519" s="71"/>
      <c r="D519" s="108"/>
    </row>
    <row r="520" spans="3:4">
      <c r="C520" s="71"/>
      <c r="D520" s="108"/>
    </row>
    <row r="521" spans="3:4">
      <c r="C521" s="71"/>
      <c r="D521" s="108"/>
    </row>
    <row r="522" spans="3:4">
      <c r="C522" s="71"/>
      <c r="D522" s="108"/>
    </row>
    <row r="523" spans="3:4">
      <c r="C523" s="71"/>
      <c r="D523" s="108"/>
    </row>
    <row r="524" spans="3:4">
      <c r="C524" s="71"/>
      <c r="D524" s="108"/>
    </row>
    <row r="525" spans="3:4">
      <c r="C525" s="71"/>
      <c r="D525" s="108"/>
    </row>
    <row r="526" spans="3:4">
      <c r="C526" s="71"/>
      <c r="D526" s="108"/>
    </row>
    <row r="527" spans="3:4">
      <c r="C527" s="71"/>
      <c r="D527" s="108"/>
    </row>
    <row r="528" spans="3:4">
      <c r="C528" s="71"/>
      <c r="D528" s="108"/>
    </row>
    <row r="529" spans="3:4">
      <c r="C529" s="71"/>
      <c r="D529" s="108"/>
    </row>
    <row r="530" spans="3:4">
      <c r="C530" s="71"/>
      <c r="D530" s="108"/>
    </row>
    <row r="531" spans="3:4">
      <c r="C531" s="71"/>
      <c r="D531" s="108"/>
    </row>
    <row r="532" spans="3:4">
      <c r="C532" s="71"/>
      <c r="D532" s="108"/>
    </row>
    <row r="533" spans="3:4">
      <c r="C533" s="71"/>
      <c r="D533" s="108"/>
    </row>
    <row r="534" spans="3:4">
      <c r="C534" s="71"/>
      <c r="D534" s="108"/>
    </row>
    <row r="535" spans="3:4">
      <c r="C535" s="71"/>
      <c r="D535" s="108"/>
    </row>
    <row r="536" spans="3:4">
      <c r="C536" s="71"/>
      <c r="D536" s="108"/>
    </row>
    <row r="537" spans="3:4">
      <c r="C537" s="71"/>
      <c r="D537" s="108"/>
    </row>
    <row r="538" spans="3:4">
      <c r="C538" s="71"/>
      <c r="D538" s="108"/>
    </row>
    <row r="539" spans="3:4">
      <c r="C539" s="71"/>
      <c r="D539" s="108"/>
    </row>
    <row r="540" spans="3:4">
      <c r="C540" s="71"/>
      <c r="D540" s="108"/>
    </row>
    <row r="541" spans="3:4">
      <c r="C541" s="71"/>
      <c r="D541" s="108"/>
    </row>
    <row r="542" spans="3:4">
      <c r="C542" s="71"/>
      <c r="D542" s="108"/>
    </row>
    <row r="543" spans="3:4">
      <c r="C543" s="71"/>
      <c r="D543" s="108"/>
    </row>
    <row r="544" spans="3:4">
      <c r="C544" s="71"/>
      <c r="D544" s="108"/>
    </row>
    <row r="545" spans="3:4">
      <c r="C545" s="71"/>
      <c r="D545" s="108"/>
    </row>
    <row r="546" spans="3:4">
      <c r="C546" s="71"/>
      <c r="D546" s="108"/>
    </row>
    <row r="547" spans="3:4">
      <c r="C547" s="71"/>
      <c r="D547" s="108"/>
    </row>
    <row r="548" spans="3:4">
      <c r="C548" s="71"/>
      <c r="D548" s="108"/>
    </row>
    <row r="549" spans="3:4">
      <c r="C549" s="71"/>
      <c r="D549" s="108"/>
    </row>
    <row r="550" spans="3:4">
      <c r="C550" s="71"/>
      <c r="D550" s="108"/>
    </row>
    <row r="551" spans="3:4">
      <c r="C551" s="71"/>
      <c r="D551" s="108"/>
    </row>
    <row r="552" spans="3:4">
      <c r="C552" s="71"/>
      <c r="D552" s="108"/>
    </row>
    <row r="553" spans="3:4">
      <c r="C553" s="71"/>
      <c r="D553" s="108"/>
    </row>
    <row r="554" spans="3:4">
      <c r="C554" s="71"/>
      <c r="D554" s="108"/>
    </row>
    <row r="555" spans="3:4">
      <c r="C555" s="71"/>
      <c r="D555" s="108"/>
    </row>
    <row r="556" spans="3:4">
      <c r="C556" s="71"/>
      <c r="D556" s="108"/>
    </row>
    <row r="557" spans="3:4">
      <c r="C557" s="71"/>
      <c r="D557" s="108"/>
    </row>
    <row r="558" spans="3:4">
      <c r="C558" s="71"/>
      <c r="D558" s="108"/>
    </row>
    <row r="559" spans="3:4">
      <c r="C559" s="71"/>
      <c r="D559" s="108"/>
    </row>
    <row r="560" spans="3:4">
      <c r="C560" s="71"/>
      <c r="D560" s="108"/>
    </row>
    <row r="561" spans="3:4">
      <c r="C561" s="71"/>
      <c r="D561" s="108"/>
    </row>
    <row r="562" spans="3:4">
      <c r="C562" s="71"/>
      <c r="D562" s="108"/>
    </row>
    <row r="563" spans="3:4">
      <c r="C563" s="71"/>
      <c r="D563" s="108"/>
    </row>
    <row r="564" spans="3:4">
      <c r="C564" s="71"/>
      <c r="D564" s="108"/>
    </row>
    <row r="565" spans="3:4">
      <c r="C565" s="71"/>
      <c r="D565" s="108"/>
    </row>
    <row r="566" spans="3:4">
      <c r="C566" s="71"/>
      <c r="D566" s="108"/>
    </row>
    <row r="567" spans="3:4">
      <c r="C567" s="71"/>
      <c r="D567" s="108"/>
    </row>
    <row r="568" spans="3:4">
      <c r="C568" s="71"/>
      <c r="D568" s="108"/>
    </row>
    <row r="569" spans="3:4">
      <c r="C569" s="71"/>
      <c r="D569" s="108"/>
    </row>
    <row r="570" spans="3:4">
      <c r="C570" s="71"/>
      <c r="D570" s="108"/>
    </row>
    <row r="571" spans="3:4">
      <c r="C571" s="71"/>
      <c r="D571" s="108"/>
    </row>
    <row r="572" spans="3:4">
      <c r="C572" s="71"/>
      <c r="D572" s="108"/>
    </row>
    <row r="573" spans="3:4">
      <c r="C573" s="71"/>
      <c r="D573" s="108"/>
    </row>
    <row r="574" spans="3:4">
      <c r="C574" s="71"/>
      <c r="D574" s="108"/>
    </row>
    <row r="575" spans="3:4">
      <c r="C575" s="71"/>
      <c r="D575" s="108"/>
    </row>
    <row r="576" spans="3:4">
      <c r="C576" s="71"/>
      <c r="D576" s="108"/>
    </row>
    <row r="577" spans="3:4">
      <c r="C577" s="71"/>
      <c r="D577" s="108"/>
    </row>
    <row r="578" spans="3:4">
      <c r="C578" s="71"/>
      <c r="D578" s="108"/>
    </row>
    <row r="579" spans="3:4">
      <c r="C579" s="71"/>
      <c r="D579" s="108"/>
    </row>
    <row r="580" spans="3:4">
      <c r="C580" s="71"/>
      <c r="D580" s="108"/>
    </row>
    <row r="581" spans="3:4">
      <c r="C581" s="71"/>
      <c r="D581" s="108"/>
    </row>
    <row r="582" spans="3:4">
      <c r="C582" s="71"/>
      <c r="D582" s="108"/>
    </row>
    <row r="583" spans="3:4">
      <c r="C583" s="71"/>
      <c r="D583" s="108"/>
    </row>
    <row r="584" spans="3:4">
      <c r="C584" s="71"/>
      <c r="D584" s="108"/>
    </row>
    <row r="585" spans="3:4">
      <c r="C585" s="71"/>
      <c r="D585" s="108"/>
    </row>
    <row r="586" spans="3:4">
      <c r="C586" s="71"/>
      <c r="D586" s="108"/>
    </row>
    <row r="587" spans="3:4">
      <c r="C587" s="71"/>
      <c r="D587" s="108"/>
    </row>
    <row r="588" spans="3:4">
      <c r="C588" s="71"/>
      <c r="D588" s="108"/>
    </row>
    <row r="589" spans="3:4">
      <c r="C589" s="71"/>
      <c r="D589" s="108"/>
    </row>
    <row r="590" spans="3:4">
      <c r="C590" s="71"/>
      <c r="D590" s="108"/>
    </row>
    <row r="591" spans="3:4">
      <c r="C591" s="71"/>
      <c r="D591" s="108"/>
    </row>
    <row r="592" spans="3:4">
      <c r="C592" s="71"/>
      <c r="D592" s="108"/>
    </row>
    <row r="593" spans="3:4">
      <c r="C593" s="71"/>
      <c r="D593" s="108"/>
    </row>
    <row r="594" spans="3:4">
      <c r="C594" s="71"/>
      <c r="D594" s="108"/>
    </row>
    <row r="595" spans="3:4">
      <c r="C595" s="71"/>
      <c r="D595" s="108"/>
    </row>
    <row r="596" spans="3:4">
      <c r="C596" s="71"/>
      <c r="D596" s="108"/>
    </row>
    <row r="597" spans="3:4">
      <c r="C597" s="71"/>
      <c r="D597" s="108"/>
    </row>
    <row r="598" spans="3:4">
      <c r="C598" s="71"/>
      <c r="D598" s="108"/>
    </row>
    <row r="599" spans="3:4">
      <c r="C599" s="71"/>
      <c r="D599" s="108"/>
    </row>
    <row r="600" spans="3:4">
      <c r="C600" s="71"/>
      <c r="D600" s="108"/>
    </row>
    <row r="601" spans="3:4">
      <c r="C601" s="71"/>
      <c r="D601" s="108"/>
    </row>
    <row r="602" spans="3:4">
      <c r="C602" s="71"/>
      <c r="D602" s="108"/>
    </row>
    <row r="603" spans="3:4">
      <c r="C603" s="71"/>
      <c r="D603" s="108"/>
    </row>
    <row r="604" spans="3:4">
      <c r="C604" s="71"/>
      <c r="D604" s="108"/>
    </row>
    <row r="605" spans="3:4">
      <c r="C605" s="71"/>
      <c r="D605" s="108"/>
    </row>
    <row r="606" spans="3:4">
      <c r="C606" s="71"/>
      <c r="D606" s="108"/>
    </row>
    <row r="607" spans="3:4">
      <c r="C607" s="71"/>
      <c r="D607" s="108"/>
    </row>
    <row r="608" spans="3:4">
      <c r="C608" s="71"/>
      <c r="D608" s="108"/>
    </row>
    <row r="609" spans="3:4">
      <c r="C609" s="71"/>
      <c r="D609" s="108"/>
    </row>
    <row r="610" spans="3:4">
      <c r="C610" s="71"/>
      <c r="D610" s="108"/>
    </row>
    <row r="611" spans="3:4">
      <c r="C611" s="71"/>
      <c r="D611" s="108"/>
    </row>
    <row r="612" spans="3:4">
      <c r="C612" s="71"/>
      <c r="D612" s="108"/>
    </row>
    <row r="613" spans="3:4">
      <c r="C613" s="71"/>
      <c r="D613" s="108"/>
    </row>
    <row r="614" spans="3:4">
      <c r="C614" s="71"/>
      <c r="D614" s="108"/>
    </row>
    <row r="615" spans="3:4">
      <c r="C615" s="71"/>
      <c r="D615" s="108"/>
    </row>
    <row r="616" spans="3:4">
      <c r="C616" s="71"/>
      <c r="D616" s="108"/>
    </row>
    <row r="617" spans="3:4">
      <c r="C617" s="71"/>
      <c r="D617" s="108"/>
    </row>
    <row r="618" spans="3:4">
      <c r="C618" s="71"/>
      <c r="D618" s="108"/>
    </row>
    <row r="619" spans="3:4">
      <c r="C619" s="71"/>
      <c r="D619" s="108"/>
    </row>
    <row r="620" spans="3:4">
      <c r="C620" s="71"/>
      <c r="D620" s="108"/>
    </row>
    <row r="621" spans="3:4">
      <c r="C621" s="71"/>
      <c r="D621" s="108"/>
    </row>
    <row r="622" spans="3:4">
      <c r="C622" s="71"/>
      <c r="D622" s="108"/>
    </row>
    <row r="623" spans="3:4">
      <c r="C623" s="71"/>
      <c r="D623" s="108"/>
    </row>
    <row r="624" spans="3:4">
      <c r="C624" s="71"/>
      <c r="D624" s="108"/>
    </row>
    <row r="625" spans="3:4">
      <c r="C625" s="71"/>
      <c r="D625" s="108"/>
    </row>
    <row r="626" spans="3:4">
      <c r="C626" s="71"/>
      <c r="D626" s="108"/>
    </row>
    <row r="627" spans="3:4">
      <c r="C627" s="71"/>
      <c r="D627" s="108"/>
    </row>
    <row r="628" spans="3:4">
      <c r="C628" s="71"/>
      <c r="D628" s="108"/>
    </row>
    <row r="629" spans="3:4">
      <c r="C629" s="71"/>
      <c r="D629" s="108"/>
    </row>
    <row r="630" spans="3:4">
      <c r="C630" s="71"/>
      <c r="D630" s="108"/>
    </row>
    <row r="631" spans="3:4">
      <c r="C631" s="71"/>
      <c r="D631" s="108"/>
    </row>
    <row r="632" spans="3:4">
      <c r="C632" s="71"/>
      <c r="D632" s="108"/>
    </row>
    <row r="633" spans="3:4">
      <c r="C633" s="71"/>
      <c r="D633" s="108"/>
    </row>
    <row r="634" spans="3:4">
      <c r="C634" s="71"/>
      <c r="D634" s="108"/>
    </row>
    <row r="635" spans="3:4">
      <c r="C635" s="71"/>
      <c r="D635" s="108"/>
    </row>
    <row r="636" spans="3:4">
      <c r="C636" s="71"/>
      <c r="D636" s="108"/>
    </row>
    <row r="637" spans="3:4">
      <c r="C637" s="71"/>
      <c r="D637" s="108"/>
    </row>
    <row r="638" spans="3:4">
      <c r="C638" s="71"/>
      <c r="D638" s="108"/>
    </row>
    <row r="639" spans="3:4">
      <c r="C639" s="71"/>
      <c r="D639" s="108"/>
    </row>
    <row r="640" spans="3:4">
      <c r="C640" s="71"/>
      <c r="D640" s="108"/>
    </row>
    <row r="641" spans="3:4">
      <c r="C641" s="71"/>
      <c r="D641" s="108"/>
    </row>
    <row r="642" spans="3:4">
      <c r="C642" s="71"/>
      <c r="D642" s="108"/>
    </row>
    <row r="643" spans="3:4">
      <c r="C643" s="71"/>
      <c r="D643" s="108"/>
    </row>
    <row r="644" spans="3:4">
      <c r="C644" s="71"/>
      <c r="D644" s="108"/>
    </row>
    <row r="645" spans="3:4">
      <c r="C645" s="71"/>
      <c r="D645" s="108"/>
    </row>
    <row r="646" spans="3:4">
      <c r="C646" s="71"/>
      <c r="D646" s="108"/>
    </row>
    <row r="647" spans="3:4">
      <c r="C647" s="71"/>
      <c r="D647" s="108"/>
    </row>
    <row r="648" spans="3:4">
      <c r="C648" s="71"/>
      <c r="D648" s="108"/>
    </row>
    <row r="649" spans="3:4">
      <c r="C649" s="71"/>
      <c r="D649" s="108"/>
    </row>
    <row r="650" spans="3:4">
      <c r="C650" s="71"/>
      <c r="D650" s="108"/>
    </row>
    <row r="651" spans="3:4">
      <c r="C651" s="71"/>
      <c r="D651" s="108"/>
    </row>
    <row r="652" spans="3:4">
      <c r="C652" s="71"/>
      <c r="D652" s="108"/>
    </row>
    <row r="653" spans="3:4">
      <c r="C653" s="71"/>
      <c r="D653" s="108"/>
    </row>
    <row r="654" spans="3:4">
      <c r="C654" s="71"/>
      <c r="D654" s="108"/>
    </row>
    <row r="655" spans="3:4">
      <c r="C655" s="71"/>
      <c r="D655" s="108"/>
    </row>
    <row r="656" spans="3:4">
      <c r="C656" s="71"/>
      <c r="D656" s="108"/>
    </row>
    <row r="657" spans="3:4">
      <c r="C657" s="71"/>
      <c r="D657" s="108"/>
    </row>
    <row r="658" spans="3:4">
      <c r="C658" s="71"/>
      <c r="D658" s="108"/>
    </row>
    <row r="659" spans="3:4">
      <c r="C659" s="71"/>
      <c r="D659" s="108"/>
    </row>
    <row r="660" spans="3:4">
      <c r="C660" s="71"/>
      <c r="D660" s="108"/>
    </row>
    <row r="661" spans="3:4">
      <c r="C661" s="71"/>
      <c r="D661" s="108"/>
    </row>
    <row r="662" spans="3:4">
      <c r="C662" s="71"/>
      <c r="D662" s="108"/>
    </row>
    <row r="663" spans="3:4">
      <c r="C663" s="71"/>
      <c r="D663" s="108"/>
    </row>
    <row r="664" spans="3:4">
      <c r="C664" s="71"/>
      <c r="D664" s="108"/>
    </row>
    <row r="665" spans="3:4">
      <c r="C665" s="71"/>
      <c r="D665" s="108"/>
    </row>
    <row r="666" spans="3:4">
      <c r="C666" s="71"/>
      <c r="D666" s="108"/>
    </row>
    <row r="667" spans="3:4">
      <c r="C667" s="71"/>
      <c r="D667" s="108"/>
    </row>
    <row r="668" spans="3:4">
      <c r="C668" s="71"/>
      <c r="D668" s="108"/>
    </row>
    <row r="669" spans="3:4">
      <c r="C669" s="71"/>
      <c r="D669" s="108"/>
    </row>
    <row r="670" spans="3:4">
      <c r="C670" s="71"/>
      <c r="D670" s="108"/>
    </row>
    <row r="671" spans="3:4">
      <c r="C671" s="71"/>
      <c r="D671" s="108"/>
    </row>
    <row r="672" spans="3:4">
      <c r="C672" s="71"/>
      <c r="D672" s="108"/>
    </row>
    <row r="673" spans="3:4">
      <c r="C673" s="71"/>
      <c r="D673" s="108"/>
    </row>
    <row r="674" spans="3:4">
      <c r="C674" s="71"/>
      <c r="D674" s="108"/>
    </row>
    <row r="675" spans="3:4">
      <c r="C675" s="71"/>
      <c r="D675" s="108"/>
    </row>
    <row r="676" spans="3:4">
      <c r="C676" s="71"/>
      <c r="D676" s="108"/>
    </row>
    <row r="677" spans="3:4">
      <c r="C677" s="71"/>
      <c r="D677" s="108"/>
    </row>
    <row r="678" spans="3:4">
      <c r="C678" s="71"/>
      <c r="D678" s="108"/>
    </row>
    <row r="679" spans="3:4">
      <c r="C679" s="71"/>
      <c r="D679" s="108"/>
    </row>
    <row r="680" spans="3:4">
      <c r="C680" s="71"/>
      <c r="D680" s="108"/>
    </row>
    <row r="681" spans="3:4">
      <c r="C681" s="71"/>
      <c r="D681" s="108"/>
    </row>
    <row r="682" spans="3:4">
      <c r="C682" s="71"/>
      <c r="D682" s="108"/>
    </row>
    <row r="683" spans="3:4">
      <c r="C683" s="71"/>
      <c r="D683" s="108"/>
    </row>
    <row r="684" spans="3:4">
      <c r="C684" s="71"/>
      <c r="D684" s="108"/>
    </row>
    <row r="685" spans="3:4">
      <c r="C685" s="71"/>
      <c r="D685" s="108"/>
    </row>
    <row r="686" spans="3:4">
      <c r="C686" s="71"/>
      <c r="D686" s="108"/>
    </row>
    <row r="687" spans="3:4">
      <c r="C687" s="71"/>
      <c r="D687" s="108"/>
    </row>
    <row r="688" spans="3:4">
      <c r="C688" s="71"/>
      <c r="D688" s="108"/>
    </row>
    <row r="689" spans="3:4">
      <c r="C689" s="71"/>
      <c r="D689" s="108"/>
    </row>
    <row r="690" spans="3:4">
      <c r="C690" s="71"/>
      <c r="D690" s="108"/>
    </row>
    <row r="691" spans="3:4">
      <c r="C691" s="71"/>
      <c r="D691" s="108"/>
    </row>
    <row r="692" spans="3:4">
      <c r="C692" s="71"/>
      <c r="D692" s="108"/>
    </row>
    <row r="693" spans="3:4">
      <c r="C693" s="71"/>
      <c r="D693" s="108"/>
    </row>
    <row r="694" spans="3:4">
      <c r="C694" s="71"/>
      <c r="D694" s="108"/>
    </row>
    <row r="695" spans="3:4">
      <c r="C695" s="71"/>
      <c r="D695" s="108"/>
    </row>
    <row r="696" spans="3:4">
      <c r="C696" s="71"/>
      <c r="D696" s="108"/>
    </row>
    <row r="697" spans="3:4">
      <c r="C697" s="71"/>
      <c r="D697" s="108"/>
    </row>
    <row r="698" spans="3:4">
      <c r="C698" s="71"/>
      <c r="D698" s="108"/>
    </row>
    <row r="699" spans="3:4">
      <c r="C699" s="71"/>
      <c r="D699" s="108"/>
    </row>
    <row r="700" spans="3:4">
      <c r="C700" s="71"/>
      <c r="D700" s="108"/>
    </row>
    <row r="701" spans="3:4">
      <c r="C701" s="71"/>
      <c r="D701" s="108"/>
    </row>
    <row r="702" spans="3:4">
      <c r="C702" s="71"/>
      <c r="D702" s="108"/>
    </row>
    <row r="703" spans="3:4">
      <c r="C703" s="71"/>
      <c r="D703" s="108"/>
    </row>
    <row r="704" spans="3:4">
      <c r="C704" s="71"/>
      <c r="D704" s="108"/>
    </row>
    <row r="705" spans="3:4">
      <c r="C705" s="71"/>
      <c r="D705" s="108"/>
    </row>
    <row r="706" spans="3:4">
      <c r="C706" s="71"/>
      <c r="D706" s="108"/>
    </row>
    <row r="707" spans="3:4">
      <c r="C707" s="71"/>
      <c r="D707" s="108"/>
    </row>
    <row r="708" spans="3:4">
      <c r="C708" s="71"/>
      <c r="D708" s="108"/>
    </row>
    <row r="709" spans="3:4">
      <c r="C709" s="71"/>
      <c r="D709" s="108"/>
    </row>
    <row r="710" spans="3:4">
      <c r="C710" s="71"/>
      <c r="D710" s="108"/>
    </row>
    <row r="711" spans="3:4">
      <c r="C711" s="71"/>
      <c r="D711" s="108"/>
    </row>
    <row r="712" spans="3:4">
      <c r="C712" s="71"/>
      <c r="D712" s="108"/>
    </row>
    <row r="713" spans="3:4">
      <c r="C713" s="71"/>
      <c r="D713" s="108"/>
    </row>
    <row r="714" spans="3:4">
      <c r="C714" s="71"/>
      <c r="D714" s="108"/>
    </row>
    <row r="715" spans="3:4">
      <c r="C715" s="71"/>
      <c r="D715" s="108"/>
    </row>
    <row r="716" spans="3:4">
      <c r="C716" s="71"/>
      <c r="D716" s="108"/>
    </row>
    <row r="717" spans="3:4">
      <c r="C717" s="71"/>
      <c r="D717" s="108"/>
    </row>
    <row r="718" spans="3:4">
      <c r="C718" s="71"/>
      <c r="D718" s="108"/>
    </row>
    <row r="719" spans="3:4">
      <c r="C719" s="71"/>
      <c r="D719" s="108"/>
    </row>
    <row r="720" spans="3:4">
      <c r="C720" s="71"/>
      <c r="D720" s="108"/>
    </row>
    <row r="721" spans="3:4">
      <c r="C721" s="71"/>
      <c r="D721" s="108"/>
    </row>
    <row r="722" spans="3:4">
      <c r="C722" s="71"/>
      <c r="D722" s="108"/>
    </row>
    <row r="723" spans="3:4">
      <c r="C723" s="71"/>
      <c r="D723" s="108"/>
    </row>
    <row r="724" spans="3:4">
      <c r="C724" s="71"/>
      <c r="D724" s="108"/>
    </row>
    <row r="725" spans="3:4">
      <c r="C725" s="71"/>
      <c r="D725" s="108"/>
    </row>
    <row r="726" spans="3:4">
      <c r="C726" s="71"/>
      <c r="D726" s="108"/>
    </row>
    <row r="727" spans="3:4">
      <c r="C727" s="71"/>
      <c r="D727" s="108"/>
    </row>
    <row r="728" spans="3:4">
      <c r="C728" s="71"/>
      <c r="D728" s="108"/>
    </row>
    <row r="729" spans="3:4">
      <c r="C729" s="71"/>
      <c r="D729" s="108"/>
    </row>
    <row r="730" spans="3:4">
      <c r="C730" s="71"/>
      <c r="D730" s="108"/>
    </row>
    <row r="731" spans="3:4">
      <c r="C731" s="71"/>
      <c r="D731" s="108"/>
    </row>
    <row r="732" spans="3:4">
      <c r="C732" s="71"/>
      <c r="D732" s="108"/>
    </row>
    <row r="733" spans="3:4">
      <c r="C733" s="71"/>
      <c r="D733" s="108"/>
    </row>
    <row r="734" spans="3:4">
      <c r="C734" s="71"/>
      <c r="D734" s="108"/>
    </row>
    <row r="735" spans="3:4">
      <c r="C735" s="71"/>
      <c r="D735" s="108"/>
    </row>
    <row r="736" spans="3:4">
      <c r="C736" s="71"/>
      <c r="D736" s="108"/>
    </row>
    <row r="737" spans="3:4">
      <c r="C737" s="71"/>
      <c r="D737" s="108"/>
    </row>
    <row r="738" spans="3:4">
      <c r="C738" s="71"/>
      <c r="D738" s="108"/>
    </row>
    <row r="739" spans="3:4">
      <c r="C739" s="71"/>
      <c r="D739" s="108"/>
    </row>
    <row r="740" spans="3:4">
      <c r="C740" s="71"/>
      <c r="D740" s="108"/>
    </row>
    <row r="741" spans="3:4">
      <c r="C741" s="71"/>
      <c r="D741" s="108"/>
    </row>
    <row r="742" spans="3:4">
      <c r="C742" s="71"/>
      <c r="D742" s="108"/>
    </row>
    <row r="743" spans="3:4">
      <c r="C743" s="71"/>
      <c r="D743" s="108"/>
    </row>
    <row r="744" spans="3:4">
      <c r="C744" s="71"/>
      <c r="D744" s="108"/>
    </row>
    <row r="745" spans="3:4">
      <c r="C745" s="71"/>
      <c r="D745" s="108"/>
    </row>
    <row r="746" spans="3:4">
      <c r="C746" s="71"/>
      <c r="D746" s="108"/>
    </row>
    <row r="747" spans="3:4">
      <c r="C747" s="71"/>
      <c r="D747" s="108"/>
    </row>
    <row r="748" spans="3:4">
      <c r="C748" s="71"/>
      <c r="D748" s="108"/>
    </row>
    <row r="749" spans="3:4">
      <c r="C749" s="71"/>
      <c r="D749" s="108"/>
    </row>
    <row r="750" spans="3:4">
      <c r="C750" s="71"/>
      <c r="D750" s="108"/>
    </row>
    <row r="751" spans="3:4">
      <c r="C751" s="71"/>
      <c r="D751" s="108"/>
    </row>
    <row r="752" spans="3:4">
      <c r="C752" s="71"/>
      <c r="D752" s="108"/>
    </row>
    <row r="753" spans="3:4">
      <c r="C753" s="71"/>
      <c r="D753" s="108"/>
    </row>
    <row r="754" spans="3:4">
      <c r="C754" s="71"/>
      <c r="D754" s="108"/>
    </row>
    <row r="755" spans="3:4">
      <c r="C755" s="71"/>
      <c r="D755" s="108"/>
    </row>
    <row r="756" spans="3:4">
      <c r="C756" s="71"/>
      <c r="D756" s="108"/>
    </row>
    <row r="757" spans="3:4">
      <c r="C757" s="71"/>
      <c r="D757" s="108"/>
    </row>
    <row r="758" spans="3:4">
      <c r="C758" s="71"/>
      <c r="D758" s="108"/>
    </row>
    <row r="759" spans="3:4">
      <c r="C759" s="71"/>
      <c r="D759" s="108"/>
    </row>
    <row r="760" spans="3:4">
      <c r="C760" s="71"/>
      <c r="D760" s="108"/>
    </row>
    <row r="761" spans="3:4">
      <c r="C761" s="71"/>
      <c r="D761" s="108"/>
    </row>
    <row r="762" spans="3:4">
      <c r="C762" s="71"/>
      <c r="D762" s="108"/>
    </row>
    <row r="763" spans="3:4">
      <c r="C763" s="71"/>
      <c r="D763" s="108"/>
    </row>
    <row r="764" spans="3:4">
      <c r="C764" s="71"/>
      <c r="D764" s="108"/>
    </row>
    <row r="765" spans="3:4">
      <c r="C765" s="71"/>
      <c r="D765" s="108"/>
    </row>
    <row r="766" spans="3:4">
      <c r="C766" s="71"/>
      <c r="D766" s="108"/>
    </row>
    <row r="767" spans="3:4">
      <c r="C767" s="71"/>
      <c r="D767" s="108"/>
    </row>
    <row r="768" spans="3:4">
      <c r="C768" s="71"/>
      <c r="D768" s="108"/>
    </row>
    <row r="769" spans="3:4">
      <c r="C769" s="71"/>
      <c r="D769" s="108"/>
    </row>
    <row r="770" spans="3:4">
      <c r="C770" s="71"/>
      <c r="D770" s="108"/>
    </row>
    <row r="771" spans="3:4">
      <c r="C771" s="71"/>
      <c r="D771" s="108"/>
    </row>
    <row r="772" spans="3:4">
      <c r="C772" s="71"/>
      <c r="D772" s="108"/>
    </row>
    <row r="773" spans="3:4">
      <c r="C773" s="71"/>
      <c r="D773" s="108"/>
    </row>
    <row r="774" spans="3:4">
      <c r="C774" s="71"/>
      <c r="D774" s="108"/>
    </row>
    <row r="775" spans="3:4">
      <c r="C775" s="71"/>
      <c r="D775" s="108"/>
    </row>
    <row r="776" spans="3:4">
      <c r="C776" s="71"/>
      <c r="D776" s="108"/>
    </row>
    <row r="777" spans="3:4">
      <c r="C777" s="71"/>
      <c r="D777" s="108"/>
    </row>
    <row r="778" spans="3:4">
      <c r="C778" s="71"/>
      <c r="D778" s="108"/>
    </row>
    <row r="779" spans="3:4">
      <c r="C779" s="71"/>
      <c r="D779" s="108"/>
    </row>
    <row r="780" spans="3:4">
      <c r="C780" s="71"/>
      <c r="D780" s="108"/>
    </row>
    <row r="781" spans="3:4">
      <c r="C781" s="71"/>
      <c r="D781" s="108"/>
    </row>
    <row r="782" spans="3:4">
      <c r="C782" s="71"/>
      <c r="D782" s="108"/>
    </row>
    <row r="783" spans="3:4">
      <c r="C783" s="71"/>
      <c r="D783" s="108"/>
    </row>
    <row r="784" spans="3:4">
      <c r="C784" s="71"/>
      <c r="D784" s="108"/>
    </row>
    <row r="785" spans="3:4">
      <c r="C785" s="71"/>
      <c r="D785" s="108"/>
    </row>
    <row r="786" spans="3:4">
      <c r="C786" s="71"/>
      <c r="D786" s="108"/>
    </row>
    <row r="787" spans="3:4">
      <c r="C787" s="71"/>
      <c r="D787" s="108"/>
    </row>
    <row r="788" spans="3:4">
      <c r="C788" s="71"/>
      <c r="D788" s="108"/>
    </row>
    <row r="789" spans="3:4">
      <c r="C789" s="71"/>
      <c r="D789" s="108"/>
    </row>
    <row r="790" spans="3:4">
      <c r="C790" s="71"/>
      <c r="D790" s="108"/>
    </row>
    <row r="791" spans="3:4">
      <c r="C791" s="71"/>
      <c r="D791" s="108"/>
    </row>
    <row r="792" spans="3:4">
      <c r="C792" s="71"/>
      <c r="D792" s="108"/>
    </row>
    <row r="793" spans="3:4">
      <c r="C793" s="71"/>
      <c r="D793" s="108"/>
    </row>
    <row r="794" spans="3:4">
      <c r="C794" s="71"/>
      <c r="D794" s="108"/>
    </row>
    <row r="795" spans="3:4">
      <c r="C795" s="71"/>
      <c r="D795" s="108"/>
    </row>
    <row r="796" spans="3:4">
      <c r="C796" s="71"/>
      <c r="D796" s="108"/>
    </row>
    <row r="797" spans="3:4">
      <c r="C797" s="71"/>
      <c r="D797" s="108"/>
    </row>
    <row r="798" spans="3:4">
      <c r="C798" s="71"/>
      <c r="D798" s="108"/>
    </row>
    <row r="799" spans="3:4">
      <c r="C799" s="71"/>
      <c r="D799" s="108"/>
    </row>
    <row r="800" spans="3:4">
      <c r="C800" s="71"/>
      <c r="D800" s="108"/>
    </row>
    <row r="801" spans="3:4">
      <c r="C801" s="71"/>
      <c r="D801" s="108"/>
    </row>
    <row r="802" spans="3:4">
      <c r="C802" s="71"/>
      <c r="D802" s="108"/>
    </row>
    <row r="803" spans="3:4">
      <c r="C803" s="71"/>
      <c r="D803" s="108"/>
    </row>
    <row r="804" spans="3:4">
      <c r="C804" s="71"/>
      <c r="D804" s="108"/>
    </row>
    <row r="805" spans="3:4">
      <c r="C805" s="71"/>
      <c r="D805" s="108"/>
    </row>
    <row r="806" spans="3:4">
      <c r="C806" s="71"/>
      <c r="D806" s="108"/>
    </row>
    <row r="807" spans="3:4">
      <c r="C807" s="71"/>
      <c r="D807" s="108"/>
    </row>
    <row r="808" spans="3:4">
      <c r="C808" s="71"/>
      <c r="D808" s="108"/>
    </row>
    <row r="809" spans="3:4">
      <c r="C809" s="71"/>
      <c r="D809" s="108"/>
    </row>
    <row r="810" spans="3:4">
      <c r="C810" s="71"/>
      <c r="D810" s="108"/>
    </row>
    <row r="811" spans="3:4">
      <c r="C811" s="71"/>
      <c r="D811" s="108"/>
    </row>
    <row r="812" spans="3:4">
      <c r="C812" s="71"/>
      <c r="D812" s="108"/>
    </row>
    <row r="813" spans="3:4">
      <c r="C813" s="71"/>
      <c r="D813" s="108"/>
    </row>
    <row r="814" spans="3:4">
      <c r="C814" s="71"/>
      <c r="D814" s="108"/>
    </row>
    <row r="815" spans="3:4">
      <c r="C815" s="71"/>
      <c r="D815" s="108"/>
    </row>
    <row r="816" spans="3:4">
      <c r="C816" s="71"/>
      <c r="D816" s="108"/>
    </row>
    <row r="817" spans="3:4">
      <c r="C817" s="71"/>
      <c r="D817" s="108"/>
    </row>
    <row r="818" spans="3:4">
      <c r="C818" s="71"/>
      <c r="D818" s="108"/>
    </row>
    <row r="819" spans="3:4">
      <c r="C819" s="71"/>
      <c r="D819" s="108"/>
    </row>
    <row r="820" spans="3:4">
      <c r="C820" s="71"/>
      <c r="D820" s="108"/>
    </row>
    <row r="821" spans="3:4">
      <c r="C821" s="71"/>
      <c r="D821" s="108"/>
    </row>
    <row r="822" spans="3:4">
      <c r="C822" s="71"/>
      <c r="D822" s="108"/>
    </row>
    <row r="823" spans="3:4">
      <c r="C823" s="71"/>
      <c r="D823" s="108"/>
    </row>
    <row r="824" spans="3:4">
      <c r="C824" s="71"/>
      <c r="D824" s="108"/>
    </row>
    <row r="825" spans="3:4">
      <c r="C825" s="71"/>
      <c r="D825" s="108"/>
    </row>
    <row r="826" spans="3:4">
      <c r="C826" s="71"/>
      <c r="D826" s="108"/>
    </row>
    <row r="827" spans="3:4">
      <c r="C827" s="71"/>
      <c r="D827" s="108"/>
    </row>
    <row r="828" spans="3:4">
      <c r="C828" s="71"/>
      <c r="D828" s="108"/>
    </row>
    <row r="829" spans="3:4">
      <c r="C829" s="71"/>
      <c r="D829" s="108"/>
    </row>
    <row r="830" spans="3:4">
      <c r="C830" s="71"/>
      <c r="D830" s="108"/>
    </row>
    <row r="831" spans="3:4">
      <c r="C831" s="71"/>
      <c r="D831" s="108"/>
    </row>
    <row r="832" spans="3:4">
      <c r="C832" s="71"/>
      <c r="D832" s="108"/>
    </row>
    <row r="833" spans="3:4">
      <c r="C833" s="71"/>
      <c r="D833" s="108"/>
    </row>
    <row r="834" spans="3:4">
      <c r="C834" s="71"/>
      <c r="D834" s="108"/>
    </row>
    <row r="835" spans="3:4">
      <c r="C835" s="71"/>
      <c r="D835" s="108"/>
    </row>
    <row r="836" spans="3:4">
      <c r="C836" s="71"/>
      <c r="D836" s="108"/>
    </row>
    <row r="837" spans="3:4">
      <c r="C837" s="71"/>
      <c r="D837" s="108"/>
    </row>
    <row r="838" spans="3:4">
      <c r="C838" s="71"/>
      <c r="D838" s="108"/>
    </row>
    <row r="839" spans="3:4">
      <c r="C839" s="71"/>
      <c r="D839" s="108"/>
    </row>
    <row r="840" spans="3:4">
      <c r="C840" s="71"/>
      <c r="D840" s="108"/>
    </row>
    <row r="841" spans="3:4">
      <c r="C841" s="71"/>
      <c r="D841" s="108"/>
    </row>
    <row r="842" spans="3:4">
      <c r="C842" s="71"/>
      <c r="D842" s="108"/>
    </row>
    <row r="843" spans="3:4">
      <c r="C843" s="71"/>
      <c r="D843" s="108"/>
    </row>
    <row r="844" spans="3:4">
      <c r="C844" s="71"/>
      <c r="D844" s="108"/>
    </row>
    <row r="845" spans="3:4">
      <c r="C845" s="71"/>
      <c r="D845" s="108"/>
    </row>
    <row r="846" spans="3:4">
      <c r="C846" s="71"/>
      <c r="D846" s="108"/>
    </row>
    <row r="847" spans="3:4">
      <c r="C847" s="71"/>
      <c r="D847" s="108"/>
    </row>
    <row r="848" spans="3:4">
      <c r="C848" s="71"/>
      <c r="D848" s="108"/>
    </row>
    <row r="849" spans="3:4">
      <c r="C849" s="71"/>
      <c r="D849" s="108"/>
    </row>
    <row r="850" spans="3:4">
      <c r="C850" s="71"/>
      <c r="D850" s="108"/>
    </row>
    <row r="851" spans="3:4">
      <c r="C851" s="71"/>
      <c r="D851" s="108"/>
    </row>
    <row r="852" spans="3:4">
      <c r="C852" s="71"/>
      <c r="D852" s="108"/>
    </row>
    <row r="853" spans="3:4">
      <c r="C853" s="71"/>
      <c r="D853" s="108"/>
    </row>
    <row r="854" spans="3:4">
      <c r="C854" s="71"/>
      <c r="D854" s="108"/>
    </row>
  </sheetData>
  <sheetProtection algorithmName="SHA-512" hashValue="j89QUeyj5j/CC7AuMjxnsIqmZ/7FhQzN1/U5uREJQQDhdTUEBVtkQxLgiPrkUvvfcoFFYzYQ5gkedJnlLFROsQ==" saltValue="bgZEsp9ickG2vwGd7HSX+Q==" spinCount="100000" sheet="1" objects="1" scenarios="1" formatRows="0"/>
  <phoneticPr fontId="9" type="noConversion"/>
  <conditionalFormatting sqref="A4:D294">
    <cfRule type="expression" dxfId="12" priority="3">
      <formula>$G4="6"</formula>
    </cfRule>
    <cfRule type="expression" dxfId="11" priority="4">
      <formula>$G4="5.2"</formula>
    </cfRule>
    <cfRule type="expression" dxfId="10" priority="5">
      <formula>$G4="5.1"</formula>
    </cfRule>
    <cfRule type="expression" dxfId="9" priority="6">
      <formula>$G4="4."</formula>
    </cfRule>
    <cfRule type="expression" dxfId="8" priority="7">
      <formula>$G4="3.6"</formula>
    </cfRule>
    <cfRule type="expression" dxfId="7" priority="8">
      <formula>$G4="3.5"</formula>
    </cfRule>
    <cfRule type="expression" dxfId="6" priority="9">
      <formula>$G4="3.4"</formula>
    </cfRule>
    <cfRule type="expression" dxfId="5" priority="10">
      <formula>$G4="3.3"</formula>
    </cfRule>
    <cfRule type="expression" dxfId="4" priority="11">
      <formula>$G4="3.2"</formula>
    </cfRule>
    <cfRule type="expression" dxfId="3" priority="12">
      <formula>$G4="3.1"</formula>
    </cfRule>
    <cfRule type="expression" dxfId="2" priority="13">
      <formula>$G4=2</formula>
    </cfRule>
    <cfRule type="expression" dxfId="1" priority="14">
      <formula>$G4=1</formula>
    </cfRule>
  </conditionalFormatting>
  <conditionalFormatting sqref="D1:D1048576">
    <cfRule type="expression" dxfId="0" priority="1">
      <formula>$D1="Hinweis: Verzweigung zur vorherigen Frage"</formula>
    </cfRule>
  </conditionalFormatting>
  <pageMargins left="0.7" right="0.7" top="0.78740157499999996" bottom="0.78740157499999996" header="0.3" footer="0.3"/>
  <pageSetup paperSize="8"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0D7EA-9254-41F5-A56A-0078712B6E0A}">
  <sheetPr>
    <tabColor theme="3" tint="0.499984740745262"/>
  </sheetPr>
  <dimension ref="A1:X210"/>
  <sheetViews>
    <sheetView zoomScale="55" zoomScaleNormal="55" workbookViewId="0">
      <selection activeCell="A2" sqref="A2"/>
    </sheetView>
  </sheetViews>
  <sheetFormatPr baseColWidth="10" defaultColWidth="11.42578125" defaultRowHeight="15"/>
  <sheetData>
    <row r="1" spans="1:24">
      <c r="A1" s="182" t="s">
        <v>378</v>
      </c>
      <c r="B1" s="183"/>
      <c r="C1" s="183"/>
      <c r="D1" s="183"/>
      <c r="E1" s="183"/>
      <c r="F1" s="183"/>
      <c r="G1" s="183"/>
      <c r="H1" s="183"/>
      <c r="I1" s="183"/>
      <c r="J1" s="183"/>
      <c r="K1" s="183"/>
      <c r="L1" s="184"/>
      <c r="M1" s="182" t="s">
        <v>379</v>
      </c>
      <c r="N1" s="183"/>
      <c r="O1" s="183"/>
      <c r="P1" s="183"/>
      <c r="Q1" s="183"/>
      <c r="R1" s="183"/>
      <c r="S1" s="183"/>
      <c r="T1" s="183"/>
      <c r="U1" s="183"/>
      <c r="V1" s="183"/>
      <c r="W1" s="183"/>
      <c r="X1" s="184"/>
    </row>
    <row r="2" spans="1:24">
      <c r="A2" s="185"/>
      <c r="L2" s="186"/>
      <c r="M2" s="185"/>
      <c r="X2" s="186"/>
    </row>
    <row r="3" spans="1:24">
      <c r="A3" s="185"/>
      <c r="L3" s="186"/>
      <c r="M3" s="185"/>
      <c r="X3" s="186"/>
    </row>
    <row r="4" spans="1:24">
      <c r="A4" s="185"/>
      <c r="L4" s="186"/>
      <c r="M4" s="185"/>
      <c r="X4" s="186"/>
    </row>
    <row r="5" spans="1:24">
      <c r="A5" s="185"/>
      <c r="L5" s="186"/>
      <c r="M5" s="185"/>
      <c r="X5" s="186"/>
    </row>
    <row r="6" spans="1:24">
      <c r="A6" s="185"/>
      <c r="L6" s="186"/>
      <c r="M6" s="185"/>
      <c r="X6" s="186"/>
    </row>
    <row r="7" spans="1:24">
      <c r="A7" s="185"/>
      <c r="L7" s="186"/>
      <c r="M7" s="185"/>
      <c r="X7" s="186"/>
    </row>
    <row r="8" spans="1:24">
      <c r="A8" s="185"/>
      <c r="L8" s="186"/>
      <c r="M8" s="185"/>
      <c r="X8" s="186"/>
    </row>
    <row r="9" spans="1:24">
      <c r="A9" s="185"/>
      <c r="L9" s="186"/>
      <c r="M9" s="185"/>
      <c r="X9" s="186"/>
    </row>
    <row r="10" spans="1:24">
      <c r="A10" s="185"/>
      <c r="L10" s="186"/>
      <c r="M10" s="185"/>
      <c r="X10" s="186"/>
    </row>
    <row r="11" spans="1:24">
      <c r="A11" s="185"/>
      <c r="L11" s="186"/>
      <c r="M11" s="185"/>
      <c r="X11" s="186"/>
    </row>
    <row r="12" spans="1:24">
      <c r="A12" s="185"/>
      <c r="L12" s="186"/>
      <c r="M12" s="185"/>
      <c r="X12" s="186"/>
    </row>
    <row r="13" spans="1:24">
      <c r="A13" s="185"/>
      <c r="L13" s="186"/>
      <c r="M13" s="185"/>
      <c r="X13" s="186"/>
    </row>
    <row r="14" spans="1:24">
      <c r="A14" s="185"/>
      <c r="L14" s="186"/>
      <c r="M14" s="185"/>
      <c r="X14" s="186"/>
    </row>
    <row r="15" spans="1:24">
      <c r="A15" s="185"/>
      <c r="L15" s="186"/>
      <c r="M15" s="185"/>
      <c r="X15" s="186"/>
    </row>
    <row r="16" spans="1:24">
      <c r="A16" s="185"/>
      <c r="L16" s="186"/>
      <c r="M16" s="185"/>
      <c r="X16" s="186"/>
    </row>
    <row r="17" spans="1:24">
      <c r="A17" s="185"/>
      <c r="L17" s="186"/>
      <c r="M17" s="185"/>
      <c r="X17" s="186"/>
    </row>
    <row r="18" spans="1:24">
      <c r="A18" s="185"/>
      <c r="L18" s="186"/>
      <c r="M18" s="185"/>
      <c r="X18" s="186"/>
    </row>
    <row r="19" spans="1:24">
      <c r="A19" s="185"/>
      <c r="L19" s="186"/>
      <c r="M19" s="185"/>
      <c r="X19" s="186"/>
    </row>
    <row r="20" spans="1:24">
      <c r="A20" s="185"/>
      <c r="L20" s="186"/>
      <c r="M20" s="185"/>
      <c r="X20" s="186"/>
    </row>
    <row r="21" spans="1:24">
      <c r="A21" s="185"/>
      <c r="L21" s="186"/>
      <c r="M21" s="185"/>
      <c r="X21" s="186"/>
    </row>
    <row r="22" spans="1:24">
      <c r="A22" s="185"/>
      <c r="L22" s="186"/>
      <c r="M22" s="185"/>
      <c r="X22" s="186"/>
    </row>
    <row r="23" spans="1:24">
      <c r="A23" s="185"/>
      <c r="L23" s="186"/>
      <c r="M23" s="185"/>
      <c r="X23" s="186"/>
    </row>
    <row r="24" spans="1:24">
      <c r="A24" s="185"/>
      <c r="L24" s="186"/>
      <c r="M24" s="185"/>
      <c r="X24" s="186"/>
    </row>
    <row r="25" spans="1:24">
      <c r="A25" s="185"/>
      <c r="L25" s="186"/>
      <c r="M25" s="185"/>
      <c r="X25" s="186"/>
    </row>
    <row r="26" spans="1:24">
      <c r="A26" s="185"/>
      <c r="L26" s="186"/>
      <c r="M26" s="185"/>
      <c r="X26" s="186"/>
    </row>
    <row r="27" spans="1:24">
      <c r="A27" s="185"/>
      <c r="L27" s="186"/>
      <c r="M27" s="185"/>
      <c r="X27" s="186"/>
    </row>
    <row r="28" spans="1:24">
      <c r="A28" s="185"/>
      <c r="L28" s="186"/>
      <c r="M28" s="185"/>
      <c r="X28" s="186"/>
    </row>
    <row r="29" spans="1:24">
      <c r="A29" s="185"/>
      <c r="L29" s="186"/>
      <c r="M29" s="185"/>
      <c r="X29" s="186"/>
    </row>
    <row r="30" spans="1:24">
      <c r="A30" s="185"/>
      <c r="L30" s="186"/>
      <c r="M30" s="185"/>
      <c r="X30" s="186"/>
    </row>
    <row r="31" spans="1:24">
      <c r="A31" s="185"/>
      <c r="L31" s="186"/>
      <c r="M31" s="185"/>
      <c r="X31" s="186"/>
    </row>
    <row r="32" spans="1:24">
      <c r="A32" s="185"/>
      <c r="L32" s="186"/>
      <c r="M32" s="185"/>
      <c r="X32" s="186"/>
    </row>
    <row r="33" spans="1:24">
      <c r="A33" s="185"/>
      <c r="L33" s="186"/>
      <c r="M33" s="185"/>
      <c r="X33" s="186"/>
    </row>
    <row r="34" spans="1:24">
      <c r="A34" s="185"/>
      <c r="L34" s="186"/>
      <c r="M34" s="185"/>
      <c r="X34" s="186"/>
    </row>
    <row r="35" spans="1:24">
      <c r="A35" s="185"/>
      <c r="L35" s="186"/>
      <c r="M35" s="185"/>
      <c r="X35" s="186"/>
    </row>
    <row r="36" spans="1:24">
      <c r="A36" s="185"/>
      <c r="L36" s="186"/>
      <c r="M36" s="185"/>
      <c r="X36" s="186"/>
    </row>
    <row r="37" spans="1:24">
      <c r="A37" s="185"/>
      <c r="L37" s="186"/>
      <c r="M37" s="185"/>
      <c r="X37" s="186"/>
    </row>
    <row r="38" spans="1:24">
      <c r="A38" s="185"/>
      <c r="L38" s="186"/>
      <c r="M38" s="185"/>
      <c r="X38" s="186"/>
    </row>
    <row r="39" spans="1:24">
      <c r="A39" s="185"/>
      <c r="L39" s="186"/>
      <c r="M39" s="185"/>
      <c r="X39" s="186"/>
    </row>
    <row r="40" spans="1:24">
      <c r="A40" s="185"/>
      <c r="L40" s="186"/>
      <c r="M40" s="185"/>
      <c r="X40" s="186"/>
    </row>
    <row r="41" spans="1:24">
      <c r="A41" s="185"/>
      <c r="L41" s="186"/>
      <c r="M41" s="185"/>
      <c r="X41" s="186"/>
    </row>
    <row r="42" spans="1:24">
      <c r="A42" s="185"/>
      <c r="L42" s="186"/>
      <c r="M42" s="185"/>
      <c r="X42" s="186"/>
    </row>
    <row r="43" spans="1:24">
      <c r="A43" s="185"/>
      <c r="L43" s="186"/>
      <c r="M43" s="185"/>
      <c r="X43" s="186"/>
    </row>
    <row r="44" spans="1:24">
      <c r="A44" s="185"/>
      <c r="L44" s="186"/>
      <c r="M44" s="185"/>
      <c r="X44" s="186"/>
    </row>
    <row r="45" spans="1:24">
      <c r="A45" s="185"/>
      <c r="L45" s="186"/>
      <c r="M45" s="185"/>
      <c r="X45" s="186"/>
    </row>
    <row r="46" spans="1:24">
      <c r="A46" s="185"/>
      <c r="L46" s="186"/>
      <c r="M46" s="185"/>
      <c r="X46" s="186"/>
    </row>
    <row r="47" spans="1:24">
      <c r="A47" s="185"/>
      <c r="L47" s="186"/>
      <c r="M47" s="185"/>
      <c r="X47" s="186"/>
    </row>
    <row r="48" spans="1:24">
      <c r="A48" s="185"/>
      <c r="L48" s="186"/>
      <c r="M48" s="185"/>
      <c r="X48" s="186"/>
    </row>
    <row r="49" spans="1:24">
      <c r="A49" s="185"/>
      <c r="L49" s="186"/>
      <c r="M49" s="185"/>
      <c r="X49" s="186"/>
    </row>
    <row r="50" spans="1:24">
      <c r="A50" s="185"/>
      <c r="L50" s="186"/>
      <c r="M50" s="185"/>
      <c r="X50" s="186"/>
    </row>
    <row r="51" spans="1:24">
      <c r="A51" s="185"/>
      <c r="L51" s="186"/>
      <c r="M51" s="185"/>
      <c r="X51" s="186"/>
    </row>
    <row r="52" spans="1:24">
      <c r="A52" s="185"/>
      <c r="L52" s="186"/>
      <c r="M52" s="185"/>
      <c r="X52" s="186"/>
    </row>
    <row r="53" spans="1:24">
      <c r="A53" s="185"/>
      <c r="L53" s="186"/>
      <c r="M53" s="185"/>
      <c r="X53" s="186"/>
    </row>
    <row r="54" spans="1:24">
      <c r="A54" s="185"/>
      <c r="L54" s="186"/>
      <c r="M54" s="185"/>
      <c r="X54" s="186"/>
    </row>
    <row r="55" spans="1:24">
      <c r="A55" s="185"/>
      <c r="L55" s="186"/>
      <c r="M55" s="185"/>
      <c r="X55" s="186"/>
    </row>
    <row r="56" spans="1:24">
      <c r="A56" s="185"/>
      <c r="L56" s="186"/>
      <c r="M56" s="185"/>
      <c r="X56" s="186"/>
    </row>
    <row r="57" spans="1:24">
      <c r="A57" s="185"/>
      <c r="L57" s="186"/>
      <c r="M57" s="185"/>
      <c r="X57" s="186"/>
    </row>
    <row r="58" spans="1:24">
      <c r="A58" s="185"/>
      <c r="L58" s="186"/>
      <c r="M58" s="185"/>
      <c r="X58" s="186"/>
    </row>
    <row r="59" spans="1:24">
      <c r="A59" s="185"/>
      <c r="L59" s="186"/>
      <c r="M59" s="185"/>
      <c r="X59" s="186"/>
    </row>
    <row r="60" spans="1:24">
      <c r="A60" s="185"/>
      <c r="L60" s="186"/>
      <c r="M60" s="185"/>
      <c r="X60" s="186"/>
    </row>
    <row r="61" spans="1:24">
      <c r="A61" s="185"/>
      <c r="L61" s="186"/>
      <c r="M61" s="185"/>
      <c r="X61" s="186"/>
    </row>
    <row r="62" spans="1:24">
      <c r="A62" s="185"/>
      <c r="L62" s="186"/>
      <c r="M62" s="185"/>
      <c r="X62" s="186"/>
    </row>
    <row r="63" spans="1:24">
      <c r="A63" s="185"/>
      <c r="L63" s="186"/>
      <c r="M63" s="185"/>
      <c r="X63" s="186"/>
    </row>
    <row r="64" spans="1:24">
      <c r="A64" s="185"/>
      <c r="L64" s="186"/>
      <c r="M64" s="185"/>
      <c r="X64" s="186"/>
    </row>
    <row r="65" spans="1:24">
      <c r="A65" s="185"/>
      <c r="L65" s="186"/>
      <c r="M65" s="185"/>
      <c r="X65" s="186"/>
    </row>
    <row r="66" spans="1:24">
      <c r="A66" s="185"/>
      <c r="L66" s="186"/>
      <c r="M66" s="185"/>
      <c r="X66" s="186"/>
    </row>
    <row r="67" spans="1:24">
      <c r="A67" s="185"/>
      <c r="L67" s="186"/>
      <c r="M67" s="185"/>
      <c r="X67" s="186"/>
    </row>
    <row r="68" spans="1:24">
      <c r="A68" s="185"/>
      <c r="L68" s="186"/>
      <c r="M68" s="185"/>
      <c r="X68" s="186"/>
    </row>
    <row r="69" spans="1:24">
      <c r="A69" s="185"/>
      <c r="L69" s="186"/>
      <c r="M69" s="185"/>
      <c r="X69" s="186"/>
    </row>
    <row r="70" spans="1:24">
      <c r="A70" s="187"/>
      <c r="B70" s="188"/>
      <c r="C70" s="188"/>
      <c r="D70" s="188"/>
      <c r="E70" s="188"/>
      <c r="F70" s="188"/>
      <c r="G70" s="188"/>
      <c r="H70" s="188"/>
      <c r="I70" s="188"/>
      <c r="J70" s="188"/>
      <c r="K70" s="188"/>
      <c r="L70" s="189"/>
      <c r="M70" s="187"/>
      <c r="N70" s="188"/>
      <c r="O70" s="188"/>
      <c r="P70" s="188"/>
      <c r="Q70" s="188"/>
      <c r="R70" s="188"/>
      <c r="S70" s="188"/>
      <c r="T70" s="188"/>
      <c r="U70" s="188"/>
      <c r="V70" s="188"/>
      <c r="W70" s="188"/>
      <c r="X70" s="189"/>
    </row>
    <row r="71" spans="1:24">
      <c r="A71" s="182" t="s">
        <v>380</v>
      </c>
      <c r="B71" s="183"/>
      <c r="C71" s="183"/>
      <c r="D71" s="183"/>
      <c r="E71" s="183"/>
      <c r="F71" s="183"/>
      <c r="G71" s="183"/>
      <c r="H71" s="183"/>
      <c r="I71" s="183"/>
      <c r="J71" s="183"/>
      <c r="K71" s="183"/>
      <c r="L71" s="184"/>
      <c r="M71" s="182" t="s">
        <v>381</v>
      </c>
      <c r="N71" s="183"/>
      <c r="O71" s="183"/>
      <c r="P71" s="183"/>
      <c r="Q71" s="183"/>
      <c r="R71" s="183"/>
      <c r="S71" s="183"/>
      <c r="T71" s="183"/>
      <c r="U71" s="183"/>
      <c r="V71" s="183"/>
      <c r="W71" s="183"/>
      <c r="X71" s="184"/>
    </row>
    <row r="72" spans="1:24">
      <c r="A72" s="185"/>
      <c r="L72" s="186"/>
      <c r="M72" s="185"/>
      <c r="X72" s="186"/>
    </row>
    <row r="73" spans="1:24">
      <c r="A73" s="185"/>
      <c r="L73" s="186"/>
      <c r="M73" s="185"/>
      <c r="X73" s="186"/>
    </row>
    <row r="74" spans="1:24">
      <c r="A74" s="185"/>
      <c r="L74" s="186"/>
      <c r="M74" s="185"/>
      <c r="X74" s="186"/>
    </row>
    <row r="75" spans="1:24">
      <c r="A75" s="185"/>
      <c r="L75" s="186"/>
      <c r="M75" s="185"/>
      <c r="X75" s="186"/>
    </row>
    <row r="76" spans="1:24">
      <c r="A76" s="185"/>
      <c r="L76" s="186"/>
      <c r="M76" s="185"/>
      <c r="X76" s="186"/>
    </row>
    <row r="77" spans="1:24">
      <c r="A77" s="185"/>
      <c r="L77" s="186"/>
      <c r="M77" s="185"/>
      <c r="X77" s="186"/>
    </row>
    <row r="78" spans="1:24">
      <c r="A78" s="185"/>
      <c r="L78" s="186"/>
      <c r="M78" s="185"/>
      <c r="X78" s="186"/>
    </row>
    <row r="79" spans="1:24">
      <c r="A79" s="185"/>
      <c r="L79" s="186"/>
      <c r="M79" s="185"/>
      <c r="X79" s="186"/>
    </row>
    <row r="80" spans="1:24">
      <c r="A80" s="185"/>
      <c r="L80" s="186"/>
      <c r="M80" s="185"/>
      <c r="X80" s="186"/>
    </row>
    <row r="81" spans="1:24">
      <c r="A81" s="185"/>
      <c r="L81" s="186"/>
      <c r="M81" s="185"/>
      <c r="X81" s="186"/>
    </row>
    <row r="82" spans="1:24">
      <c r="A82" s="185"/>
      <c r="L82" s="186"/>
      <c r="M82" s="185"/>
      <c r="X82" s="186"/>
    </row>
    <row r="83" spans="1:24">
      <c r="A83" s="185"/>
      <c r="L83" s="186"/>
      <c r="M83" s="185"/>
      <c r="X83" s="186"/>
    </row>
    <row r="84" spans="1:24">
      <c r="A84" s="185"/>
      <c r="L84" s="186"/>
      <c r="M84" s="185"/>
      <c r="X84" s="186"/>
    </row>
    <row r="85" spans="1:24">
      <c r="A85" s="185"/>
      <c r="L85" s="186"/>
      <c r="M85" s="185"/>
      <c r="X85" s="186"/>
    </row>
    <row r="86" spans="1:24">
      <c r="A86" s="185"/>
      <c r="L86" s="186"/>
      <c r="M86" s="185"/>
      <c r="X86" s="186"/>
    </row>
    <row r="87" spans="1:24">
      <c r="A87" s="185"/>
      <c r="L87" s="186"/>
      <c r="M87" s="185"/>
      <c r="X87" s="186"/>
    </row>
    <row r="88" spans="1:24">
      <c r="A88" s="185"/>
      <c r="L88" s="186"/>
      <c r="M88" s="185"/>
      <c r="X88" s="186"/>
    </row>
    <row r="89" spans="1:24">
      <c r="A89" s="185"/>
      <c r="L89" s="186"/>
      <c r="M89" s="185"/>
      <c r="X89" s="186"/>
    </row>
    <row r="90" spans="1:24">
      <c r="A90" s="185"/>
      <c r="L90" s="186"/>
      <c r="M90" s="185"/>
      <c r="X90" s="186"/>
    </row>
    <row r="91" spans="1:24">
      <c r="A91" s="185"/>
      <c r="L91" s="186"/>
      <c r="M91" s="185"/>
      <c r="X91" s="186"/>
    </row>
    <row r="92" spans="1:24">
      <c r="A92" s="185"/>
      <c r="L92" s="186"/>
      <c r="M92" s="185"/>
      <c r="X92" s="186"/>
    </row>
    <row r="93" spans="1:24">
      <c r="A93" s="185"/>
      <c r="L93" s="186"/>
      <c r="M93" s="185"/>
      <c r="X93" s="186"/>
    </row>
    <row r="94" spans="1:24">
      <c r="A94" s="185"/>
      <c r="L94" s="186"/>
      <c r="M94" s="185"/>
      <c r="X94" s="186"/>
    </row>
    <row r="95" spans="1:24">
      <c r="A95" s="185"/>
      <c r="L95" s="186"/>
      <c r="M95" s="185"/>
      <c r="X95" s="186"/>
    </row>
    <row r="96" spans="1:24">
      <c r="A96" s="185"/>
      <c r="L96" s="186"/>
      <c r="M96" s="185"/>
      <c r="X96" s="186"/>
    </row>
    <row r="97" spans="1:24">
      <c r="A97" s="185"/>
      <c r="L97" s="186"/>
      <c r="M97" s="185"/>
      <c r="X97" s="186"/>
    </row>
    <row r="98" spans="1:24">
      <c r="A98" s="185"/>
      <c r="L98" s="186"/>
      <c r="M98" s="185"/>
      <c r="X98" s="186"/>
    </row>
    <row r="99" spans="1:24">
      <c r="A99" s="185"/>
      <c r="L99" s="186"/>
      <c r="M99" s="185"/>
      <c r="X99" s="186"/>
    </row>
    <row r="100" spans="1:24">
      <c r="A100" s="185"/>
      <c r="L100" s="186"/>
      <c r="M100" s="185"/>
      <c r="X100" s="186"/>
    </row>
    <row r="101" spans="1:24">
      <c r="A101" s="185"/>
      <c r="L101" s="186"/>
      <c r="M101" s="185"/>
      <c r="X101" s="186"/>
    </row>
    <row r="102" spans="1:24">
      <c r="A102" s="185"/>
      <c r="L102" s="186"/>
      <c r="M102" s="185"/>
      <c r="X102" s="186"/>
    </row>
    <row r="103" spans="1:24">
      <c r="A103" s="185"/>
      <c r="L103" s="186"/>
      <c r="M103" s="185"/>
      <c r="X103" s="186"/>
    </row>
    <row r="104" spans="1:24">
      <c r="A104" s="185"/>
      <c r="L104" s="186"/>
      <c r="M104" s="185"/>
      <c r="X104" s="186"/>
    </row>
    <row r="105" spans="1:24">
      <c r="A105" s="185"/>
      <c r="L105" s="186"/>
      <c r="M105" s="185"/>
      <c r="X105" s="186"/>
    </row>
    <row r="106" spans="1:24">
      <c r="A106" s="185"/>
      <c r="L106" s="186"/>
      <c r="M106" s="185"/>
      <c r="X106" s="186"/>
    </row>
    <row r="107" spans="1:24">
      <c r="A107" s="185"/>
      <c r="L107" s="186"/>
      <c r="M107" s="185"/>
      <c r="X107" s="186"/>
    </row>
    <row r="108" spans="1:24">
      <c r="A108" s="185"/>
      <c r="L108" s="186"/>
      <c r="M108" s="185"/>
      <c r="X108" s="186"/>
    </row>
    <row r="109" spans="1:24">
      <c r="A109" s="185"/>
      <c r="L109" s="186"/>
      <c r="M109" s="185"/>
      <c r="X109" s="186"/>
    </row>
    <row r="110" spans="1:24">
      <c r="A110" s="185"/>
      <c r="L110" s="186"/>
      <c r="M110" s="185"/>
      <c r="X110" s="186"/>
    </row>
    <row r="111" spans="1:24">
      <c r="A111" s="185"/>
      <c r="L111" s="186"/>
      <c r="M111" s="185"/>
      <c r="X111" s="186"/>
    </row>
    <row r="112" spans="1:24">
      <c r="A112" s="185"/>
      <c r="L112" s="186"/>
      <c r="M112" s="185"/>
      <c r="X112" s="186"/>
    </row>
    <row r="113" spans="1:24">
      <c r="A113" s="185"/>
      <c r="L113" s="186"/>
      <c r="M113" s="185"/>
      <c r="X113" s="186"/>
    </row>
    <row r="114" spans="1:24">
      <c r="A114" s="185"/>
      <c r="L114" s="186"/>
      <c r="M114" s="185"/>
      <c r="X114" s="186"/>
    </row>
    <row r="115" spans="1:24">
      <c r="A115" s="185"/>
      <c r="L115" s="186"/>
      <c r="M115" s="185"/>
      <c r="X115" s="186"/>
    </row>
    <row r="116" spans="1:24">
      <c r="A116" s="185"/>
      <c r="L116" s="186"/>
      <c r="M116" s="185"/>
      <c r="X116" s="186"/>
    </row>
    <row r="117" spans="1:24">
      <c r="A117" s="185"/>
      <c r="L117" s="186"/>
      <c r="M117" s="185"/>
      <c r="X117" s="186"/>
    </row>
    <row r="118" spans="1:24">
      <c r="A118" s="185"/>
      <c r="L118" s="186"/>
      <c r="M118" s="185"/>
      <c r="X118" s="186"/>
    </row>
    <row r="119" spans="1:24">
      <c r="A119" s="185"/>
      <c r="L119" s="186"/>
      <c r="M119" s="185"/>
      <c r="X119" s="186"/>
    </row>
    <row r="120" spans="1:24">
      <c r="A120" s="185"/>
      <c r="L120" s="186"/>
      <c r="M120" s="185"/>
      <c r="X120" s="186"/>
    </row>
    <row r="121" spans="1:24">
      <c r="A121" s="185"/>
      <c r="L121" s="186"/>
      <c r="M121" s="185"/>
      <c r="X121" s="186"/>
    </row>
    <row r="122" spans="1:24">
      <c r="A122" s="185"/>
      <c r="L122" s="186"/>
      <c r="M122" s="185"/>
      <c r="X122" s="186"/>
    </row>
    <row r="123" spans="1:24">
      <c r="A123" s="185"/>
      <c r="L123" s="186"/>
      <c r="M123" s="185"/>
      <c r="X123" s="186"/>
    </row>
    <row r="124" spans="1:24">
      <c r="A124" s="185"/>
      <c r="L124" s="186"/>
      <c r="M124" s="185"/>
      <c r="X124" s="186"/>
    </row>
    <row r="125" spans="1:24">
      <c r="A125" s="185"/>
      <c r="L125" s="186"/>
      <c r="M125" s="185"/>
      <c r="X125" s="186"/>
    </row>
    <row r="126" spans="1:24">
      <c r="A126" s="185"/>
      <c r="L126" s="186"/>
      <c r="M126" s="185"/>
      <c r="X126" s="186"/>
    </row>
    <row r="127" spans="1:24">
      <c r="A127" s="185"/>
      <c r="L127" s="186"/>
      <c r="M127" s="185"/>
      <c r="X127" s="186"/>
    </row>
    <row r="128" spans="1:24">
      <c r="A128" s="185"/>
      <c r="L128" s="186"/>
      <c r="M128" s="185"/>
      <c r="X128" s="186"/>
    </row>
    <row r="129" spans="1:24">
      <c r="A129" s="185"/>
      <c r="L129" s="186"/>
      <c r="M129" s="185"/>
      <c r="X129" s="186"/>
    </row>
    <row r="130" spans="1:24">
      <c r="A130" s="185"/>
      <c r="L130" s="186"/>
      <c r="M130" s="185"/>
      <c r="X130" s="186"/>
    </row>
    <row r="131" spans="1:24">
      <c r="A131" s="185"/>
      <c r="L131" s="186"/>
      <c r="M131" s="185"/>
      <c r="X131" s="186"/>
    </row>
    <row r="132" spans="1:24">
      <c r="A132" s="185"/>
      <c r="L132" s="186"/>
      <c r="M132" s="185"/>
      <c r="X132" s="186"/>
    </row>
    <row r="133" spans="1:24">
      <c r="A133" s="185"/>
      <c r="L133" s="186"/>
      <c r="M133" s="185"/>
      <c r="X133" s="186"/>
    </row>
    <row r="134" spans="1:24">
      <c r="A134" s="185"/>
      <c r="L134" s="186"/>
      <c r="M134" s="185"/>
      <c r="X134" s="186"/>
    </row>
    <row r="135" spans="1:24">
      <c r="A135" s="185"/>
      <c r="L135" s="186"/>
      <c r="M135" s="185"/>
      <c r="X135" s="186"/>
    </row>
    <row r="136" spans="1:24">
      <c r="A136" s="185"/>
      <c r="L136" s="186"/>
      <c r="M136" s="185"/>
      <c r="X136" s="186"/>
    </row>
    <row r="137" spans="1:24">
      <c r="A137" s="185"/>
      <c r="L137" s="186"/>
      <c r="M137" s="185"/>
      <c r="X137" s="186"/>
    </row>
    <row r="138" spans="1:24">
      <c r="A138" s="185"/>
      <c r="L138" s="186"/>
      <c r="M138" s="185"/>
      <c r="X138" s="186"/>
    </row>
    <row r="139" spans="1:24">
      <c r="A139" s="185"/>
      <c r="L139" s="186"/>
      <c r="M139" s="185"/>
      <c r="X139" s="186"/>
    </row>
    <row r="140" spans="1:24">
      <c r="A140" s="187"/>
      <c r="B140" s="188"/>
      <c r="C140" s="188"/>
      <c r="D140" s="188"/>
      <c r="E140" s="188"/>
      <c r="F140" s="188"/>
      <c r="G140" s="188"/>
      <c r="H140" s="188"/>
      <c r="I140" s="188"/>
      <c r="J140" s="188"/>
      <c r="K140" s="188"/>
      <c r="L140" s="189"/>
      <c r="M140" s="187"/>
      <c r="N140" s="188"/>
      <c r="O140" s="188"/>
      <c r="P140" s="188"/>
      <c r="Q140" s="188"/>
      <c r="R140" s="188"/>
      <c r="S140" s="188"/>
      <c r="T140" s="188"/>
      <c r="U140" s="188"/>
      <c r="V140" s="188"/>
      <c r="W140" s="188"/>
      <c r="X140" s="189"/>
    </row>
    <row r="141" spans="1:24">
      <c r="A141" s="182" t="s">
        <v>382</v>
      </c>
      <c r="B141" s="183"/>
      <c r="C141" s="183"/>
      <c r="D141" s="183"/>
      <c r="E141" s="183"/>
      <c r="F141" s="183"/>
      <c r="G141" s="183"/>
      <c r="H141" s="183"/>
      <c r="I141" s="183"/>
      <c r="J141" s="183"/>
      <c r="K141" s="183"/>
      <c r="L141" s="184"/>
      <c r="M141" s="182" t="s">
        <v>383</v>
      </c>
      <c r="N141" s="183"/>
      <c r="O141" s="183"/>
      <c r="P141" s="183"/>
      <c r="Q141" s="183"/>
      <c r="R141" s="183"/>
      <c r="S141" s="183"/>
      <c r="T141" s="183"/>
      <c r="U141" s="183"/>
      <c r="V141" s="183"/>
      <c r="W141" s="183"/>
      <c r="X141" s="184"/>
    </row>
    <row r="142" spans="1:24">
      <c r="A142" s="185"/>
      <c r="L142" s="186"/>
      <c r="M142" s="185"/>
      <c r="X142" s="186"/>
    </row>
    <row r="143" spans="1:24">
      <c r="A143" s="185"/>
      <c r="L143" s="186"/>
      <c r="M143" s="185"/>
      <c r="X143" s="186"/>
    </row>
    <row r="144" spans="1:24">
      <c r="A144" s="185"/>
      <c r="L144" s="186"/>
      <c r="M144" s="185"/>
      <c r="X144" s="186"/>
    </row>
    <row r="145" spans="1:24">
      <c r="A145" s="185"/>
      <c r="L145" s="186"/>
      <c r="M145" s="185"/>
      <c r="X145" s="186"/>
    </row>
    <row r="146" spans="1:24">
      <c r="A146" s="185"/>
      <c r="L146" s="186"/>
      <c r="M146" s="185"/>
      <c r="X146" s="186"/>
    </row>
    <row r="147" spans="1:24">
      <c r="A147" s="185"/>
      <c r="L147" s="186"/>
      <c r="M147" s="185"/>
      <c r="X147" s="186"/>
    </row>
    <row r="148" spans="1:24">
      <c r="A148" s="185"/>
      <c r="L148" s="186"/>
      <c r="M148" s="185"/>
      <c r="X148" s="186"/>
    </row>
    <row r="149" spans="1:24">
      <c r="A149" s="185"/>
      <c r="L149" s="186"/>
      <c r="M149" s="185"/>
      <c r="X149" s="186"/>
    </row>
    <row r="150" spans="1:24">
      <c r="A150" s="185"/>
      <c r="L150" s="186"/>
      <c r="M150" s="185"/>
      <c r="X150" s="186"/>
    </row>
    <row r="151" spans="1:24">
      <c r="A151" s="185"/>
      <c r="L151" s="186"/>
      <c r="M151" s="185"/>
      <c r="X151" s="186"/>
    </row>
    <row r="152" spans="1:24">
      <c r="A152" s="185"/>
      <c r="L152" s="186"/>
      <c r="M152" s="185"/>
      <c r="X152" s="186"/>
    </row>
    <row r="153" spans="1:24">
      <c r="A153" s="185"/>
      <c r="L153" s="186"/>
      <c r="M153" s="185"/>
      <c r="X153" s="186"/>
    </row>
    <row r="154" spans="1:24">
      <c r="A154" s="185"/>
      <c r="L154" s="186"/>
      <c r="M154" s="185"/>
      <c r="X154" s="186"/>
    </row>
    <row r="155" spans="1:24">
      <c r="A155" s="185"/>
      <c r="L155" s="186"/>
      <c r="M155" s="185"/>
      <c r="X155" s="186"/>
    </row>
    <row r="156" spans="1:24">
      <c r="A156" s="185"/>
      <c r="L156" s="186"/>
      <c r="M156" s="185"/>
      <c r="X156" s="186"/>
    </row>
    <row r="157" spans="1:24">
      <c r="A157" s="185"/>
      <c r="L157" s="186"/>
      <c r="M157" s="185"/>
      <c r="X157" s="186"/>
    </row>
    <row r="158" spans="1:24">
      <c r="A158" s="185"/>
      <c r="L158" s="186"/>
      <c r="M158" s="185"/>
      <c r="X158" s="186"/>
    </row>
    <row r="159" spans="1:24">
      <c r="A159" s="185"/>
      <c r="L159" s="186"/>
      <c r="M159" s="185"/>
      <c r="X159" s="186"/>
    </row>
    <row r="160" spans="1:24">
      <c r="A160" s="185"/>
      <c r="L160" s="186"/>
      <c r="M160" s="185"/>
      <c r="X160" s="186"/>
    </row>
    <row r="161" spans="1:24">
      <c r="A161" s="185"/>
      <c r="L161" s="186"/>
      <c r="M161" s="185"/>
      <c r="X161" s="186"/>
    </row>
    <row r="162" spans="1:24">
      <c r="A162" s="185"/>
      <c r="L162" s="186"/>
      <c r="M162" s="185"/>
      <c r="X162" s="186"/>
    </row>
    <row r="163" spans="1:24">
      <c r="A163" s="185"/>
      <c r="L163" s="186"/>
      <c r="M163" s="185"/>
      <c r="X163" s="186"/>
    </row>
    <row r="164" spans="1:24">
      <c r="A164" s="185"/>
      <c r="L164" s="186"/>
      <c r="M164" s="185"/>
      <c r="X164" s="186"/>
    </row>
    <row r="165" spans="1:24">
      <c r="A165" s="185"/>
      <c r="L165" s="186"/>
      <c r="M165" s="185"/>
      <c r="X165" s="186"/>
    </row>
    <row r="166" spans="1:24">
      <c r="A166" s="185"/>
      <c r="L166" s="186"/>
      <c r="M166" s="185"/>
      <c r="X166" s="186"/>
    </row>
    <row r="167" spans="1:24">
      <c r="A167" s="185"/>
      <c r="L167" s="186"/>
      <c r="M167" s="185"/>
      <c r="X167" s="186"/>
    </row>
    <row r="168" spans="1:24">
      <c r="A168" s="185"/>
      <c r="L168" s="186"/>
      <c r="M168" s="185"/>
      <c r="X168" s="186"/>
    </row>
    <row r="169" spans="1:24">
      <c r="A169" s="185"/>
      <c r="L169" s="186"/>
      <c r="M169" s="185"/>
      <c r="X169" s="186"/>
    </row>
    <row r="170" spans="1:24">
      <c r="A170" s="185"/>
      <c r="L170" s="186"/>
      <c r="M170" s="185"/>
      <c r="X170" s="186"/>
    </row>
    <row r="171" spans="1:24">
      <c r="A171" s="185"/>
      <c r="L171" s="186"/>
      <c r="M171" s="185"/>
      <c r="X171" s="186"/>
    </row>
    <row r="172" spans="1:24">
      <c r="A172" s="185"/>
      <c r="L172" s="186"/>
      <c r="M172" s="185"/>
      <c r="X172" s="186"/>
    </row>
    <row r="173" spans="1:24">
      <c r="A173" s="185"/>
      <c r="L173" s="186"/>
      <c r="M173" s="185"/>
      <c r="X173" s="186"/>
    </row>
    <row r="174" spans="1:24">
      <c r="A174" s="185"/>
      <c r="L174" s="186"/>
      <c r="M174" s="185"/>
      <c r="X174" s="186"/>
    </row>
    <row r="175" spans="1:24">
      <c r="A175" s="185"/>
      <c r="L175" s="186"/>
      <c r="M175" s="185"/>
      <c r="X175" s="186"/>
    </row>
    <row r="176" spans="1:24">
      <c r="A176" s="185"/>
      <c r="L176" s="186"/>
      <c r="M176" s="185"/>
      <c r="X176" s="186"/>
    </row>
    <row r="177" spans="1:24">
      <c r="A177" s="185"/>
      <c r="L177" s="186"/>
      <c r="M177" s="185"/>
      <c r="X177" s="186"/>
    </row>
    <row r="178" spans="1:24">
      <c r="A178" s="185"/>
      <c r="L178" s="186"/>
      <c r="M178" s="185"/>
      <c r="X178" s="186"/>
    </row>
    <row r="179" spans="1:24">
      <c r="A179" s="185"/>
      <c r="L179" s="186"/>
      <c r="M179" s="185"/>
      <c r="X179" s="186"/>
    </row>
    <row r="180" spans="1:24">
      <c r="A180" s="185"/>
      <c r="L180" s="186"/>
      <c r="M180" s="185"/>
      <c r="X180" s="186"/>
    </row>
    <row r="181" spans="1:24">
      <c r="A181" s="185"/>
      <c r="L181" s="186"/>
      <c r="M181" s="185"/>
      <c r="X181" s="186"/>
    </row>
    <row r="182" spans="1:24">
      <c r="A182" s="185"/>
      <c r="L182" s="186"/>
      <c r="M182" s="185"/>
      <c r="X182" s="186"/>
    </row>
    <row r="183" spans="1:24">
      <c r="A183" s="185"/>
      <c r="L183" s="186"/>
      <c r="M183" s="185"/>
      <c r="X183" s="186"/>
    </row>
    <row r="184" spans="1:24">
      <c r="A184" s="185"/>
      <c r="L184" s="186"/>
      <c r="M184" s="185"/>
      <c r="X184" s="186"/>
    </row>
    <row r="185" spans="1:24">
      <c r="A185" s="185"/>
      <c r="L185" s="186"/>
      <c r="M185" s="185"/>
      <c r="X185" s="186"/>
    </row>
    <row r="186" spans="1:24">
      <c r="A186" s="185"/>
      <c r="L186" s="186"/>
      <c r="M186" s="185"/>
      <c r="X186" s="186"/>
    </row>
    <row r="187" spans="1:24">
      <c r="A187" s="185"/>
      <c r="L187" s="186"/>
      <c r="M187" s="185"/>
      <c r="X187" s="186"/>
    </row>
    <row r="188" spans="1:24">
      <c r="A188" s="185"/>
      <c r="L188" s="186"/>
      <c r="M188" s="185"/>
      <c r="X188" s="186"/>
    </row>
    <row r="189" spans="1:24">
      <c r="A189" s="185"/>
      <c r="L189" s="186"/>
      <c r="M189" s="185"/>
      <c r="X189" s="186"/>
    </row>
    <row r="190" spans="1:24">
      <c r="A190" s="185"/>
      <c r="L190" s="186"/>
      <c r="M190" s="185"/>
      <c r="X190" s="186"/>
    </row>
    <row r="191" spans="1:24">
      <c r="A191" s="185"/>
      <c r="L191" s="186"/>
      <c r="M191" s="185"/>
      <c r="X191" s="186"/>
    </row>
    <row r="192" spans="1:24">
      <c r="A192" s="185"/>
      <c r="L192" s="186"/>
      <c r="M192" s="185"/>
      <c r="X192" s="186"/>
    </row>
    <row r="193" spans="1:24">
      <c r="A193" s="185"/>
      <c r="L193" s="186"/>
      <c r="M193" s="185"/>
      <c r="X193" s="186"/>
    </row>
    <row r="194" spans="1:24">
      <c r="A194" s="185"/>
      <c r="L194" s="186"/>
      <c r="M194" s="185"/>
      <c r="X194" s="186"/>
    </row>
    <row r="195" spans="1:24">
      <c r="A195" s="185"/>
      <c r="L195" s="186"/>
      <c r="M195" s="185"/>
      <c r="X195" s="186"/>
    </row>
    <row r="196" spans="1:24">
      <c r="A196" s="185"/>
      <c r="L196" s="186"/>
      <c r="M196" s="185"/>
      <c r="X196" s="186"/>
    </row>
    <row r="197" spans="1:24">
      <c r="A197" s="185"/>
      <c r="L197" s="186"/>
      <c r="M197" s="185"/>
      <c r="X197" s="186"/>
    </row>
    <row r="198" spans="1:24">
      <c r="A198" s="185"/>
      <c r="L198" s="186"/>
      <c r="M198" s="185"/>
      <c r="X198" s="186"/>
    </row>
    <row r="199" spans="1:24">
      <c r="A199" s="185"/>
      <c r="L199" s="186"/>
      <c r="M199" s="185"/>
      <c r="X199" s="186"/>
    </row>
    <row r="200" spans="1:24">
      <c r="A200" s="185"/>
      <c r="L200" s="186"/>
      <c r="M200" s="185"/>
      <c r="X200" s="186"/>
    </row>
    <row r="201" spans="1:24">
      <c r="A201" s="185"/>
      <c r="L201" s="186"/>
      <c r="M201" s="185"/>
      <c r="X201" s="186"/>
    </row>
    <row r="202" spans="1:24">
      <c r="A202" s="185"/>
      <c r="L202" s="186"/>
      <c r="M202" s="185"/>
      <c r="X202" s="186"/>
    </row>
    <row r="203" spans="1:24">
      <c r="A203" s="185"/>
      <c r="L203" s="186"/>
      <c r="M203" s="185"/>
      <c r="X203" s="186"/>
    </row>
    <row r="204" spans="1:24">
      <c r="A204" s="185"/>
      <c r="L204" s="186"/>
      <c r="M204" s="185"/>
      <c r="X204" s="186"/>
    </row>
    <row r="205" spans="1:24">
      <c r="A205" s="185"/>
      <c r="L205" s="186"/>
      <c r="M205" s="185"/>
      <c r="X205" s="186"/>
    </row>
    <row r="206" spans="1:24">
      <c r="A206" s="185"/>
      <c r="L206" s="186"/>
      <c r="M206" s="185"/>
      <c r="X206" s="186"/>
    </row>
    <row r="207" spans="1:24">
      <c r="A207" s="185"/>
      <c r="L207" s="186"/>
      <c r="M207" s="185"/>
      <c r="X207" s="186"/>
    </row>
    <row r="208" spans="1:24">
      <c r="A208" s="185"/>
      <c r="L208" s="186"/>
      <c r="M208" s="185"/>
      <c r="X208" s="186"/>
    </row>
    <row r="209" spans="1:24">
      <c r="A209" s="185"/>
      <c r="L209" s="186"/>
      <c r="M209" s="185"/>
      <c r="X209" s="186"/>
    </row>
    <row r="210" spans="1:24">
      <c r="A210" s="187"/>
      <c r="B210" s="188"/>
      <c r="C210" s="188"/>
      <c r="D210" s="188"/>
      <c r="E210" s="188"/>
      <c r="F210" s="188"/>
      <c r="G210" s="188"/>
      <c r="H210" s="188"/>
      <c r="I210" s="188"/>
      <c r="J210" s="188"/>
      <c r="K210" s="188"/>
      <c r="L210" s="189"/>
      <c r="M210" s="187"/>
      <c r="N210" s="188"/>
      <c r="O210" s="188"/>
      <c r="P210" s="188"/>
      <c r="Q210" s="188"/>
      <c r="R210" s="188"/>
      <c r="S210" s="188"/>
      <c r="T210" s="188"/>
      <c r="U210" s="188"/>
      <c r="V210" s="188"/>
      <c r="W210" s="188"/>
      <c r="X210" s="189"/>
    </row>
  </sheetData>
  <sheetProtection selectLockedCells="1" selectUnlockedCells="1"/>
  <pageMargins left="0.7" right="0.7" top="0.78740157499999996" bottom="0.78740157499999996" header="0.3" footer="0.3"/>
  <pageSetup paperSize="8" scale="88" orientation="portrait" r:id="rId1"/>
  <rowBreaks count="2" manualBreakCount="2">
    <brk id="70" max="16383" man="1"/>
    <brk id="140" max="16383" man="1"/>
  </rowBreaks>
  <colBreaks count="1" manualBreakCount="1">
    <brk id="12"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e516657-fc87-41f8-9884-a6340f721bdd">
      <Terms xmlns="http://schemas.microsoft.com/office/infopath/2007/PartnerControls"/>
    </lcf76f155ced4ddcb4097134ff3c332f>
    <TaxCatchAll xmlns="2969904c-26bc-4f1e-978b-0e14d03e6fc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90974185E33BDB4DA773E71E9CD1FFAA" ma:contentTypeVersion="20" ma:contentTypeDescription="Ein neues Dokument erstellen." ma:contentTypeScope="" ma:versionID="399e00373057c98cc68fc1020acd8a9b">
  <xsd:schema xmlns:xsd="http://www.w3.org/2001/XMLSchema" xmlns:xs="http://www.w3.org/2001/XMLSchema" xmlns:p="http://schemas.microsoft.com/office/2006/metadata/properties" xmlns:ns2="0e516657-fc87-41f8-9884-a6340f721bdd" xmlns:ns3="2969904c-26bc-4f1e-978b-0e14d03e6fc6" targetNamespace="http://schemas.microsoft.com/office/2006/metadata/properties" ma:root="true" ma:fieldsID="677d2026402016dfaa9e9c4a97d20179" ns2:_="" ns3:_="">
    <xsd:import namespace="0e516657-fc87-41f8-9884-a6340f721bdd"/>
    <xsd:import namespace="2969904c-26bc-4f1e-978b-0e14d03e6fc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Location" minOccurs="0"/>
                <xsd:element ref="ns2:MediaServiceOCR" minOccurs="0"/>
                <xsd:element ref="ns2:MediaServiceAutoKeyPoints" minOccurs="0"/>
                <xsd:element ref="ns2:MediaServiceKeyPoints" minOccurs="0"/>
                <xsd:element ref="ns2:MediaLengthInSeconds" minOccurs="0"/>
                <xsd:element ref="ns2:MediaServiceObjectDetectorVersion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516657-fc87-41f8-9884-a6340f721b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lcf76f155ced4ddcb4097134ff3c332f" ma:index="23" nillable="true" ma:taxonomy="true" ma:internalName="lcf76f155ced4ddcb4097134ff3c332f" ma:taxonomyFieldName="MediaServiceImageTags" ma:displayName="Bildmarkierungen" ma:readOnly="false" ma:fieldId="{5cf76f15-5ced-4ddc-b409-7134ff3c332f}" ma:taxonomyMulti="true" ma:sspId="13313bc3-58d5-4541-89ad-757a3c2e1973" ma:termSetId="09814cd3-568e-fe90-9814-8d621ff8fb84" ma:anchorId="fba54fb3-c3e1-fe81-a776-ca4b69148c4d" ma:open="true" ma:isKeyword="false">
      <xsd:complexType>
        <xsd:sequence>
          <xsd:element ref="pc:Terms" minOccurs="0" maxOccurs="1"/>
        </xsd:sequence>
      </xsd:complex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969904c-26bc-4f1e-978b-0e14d03e6fc6"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element name="TaxCatchAll" ma:index="24" nillable="true" ma:displayName="Taxonomy Catch All Column" ma:hidden="true" ma:list="{cd267c55-e9f8-4da5-8003-05eac4ead459}" ma:internalName="TaxCatchAll" ma:showField="CatchAllData" ma:web="2969904c-26bc-4f1e-978b-0e14d03e6fc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CAEF897-B7F3-4096-98F1-6211CFD161E3}">
  <ds:schemaRefs>
    <ds:schemaRef ds:uri="0e516657-fc87-41f8-9884-a6340f721bdd"/>
    <ds:schemaRef ds:uri="http://schemas.microsoft.com/office/2006/metadata/properties"/>
    <ds:schemaRef ds:uri="http://purl.org/dc/terms/"/>
    <ds:schemaRef ds:uri="http://schemas.microsoft.com/office/2006/documentManagement/types"/>
    <ds:schemaRef ds:uri="2969904c-26bc-4f1e-978b-0e14d03e6fc6"/>
    <ds:schemaRef ds:uri="http://purl.org/dc/elements/1.1/"/>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4C8FD7D0-7E2B-41D8-B10C-9C9270E99B90}">
  <ds:schemaRefs>
    <ds:schemaRef ds:uri="http://schemas.microsoft.com/sharepoint/v3/contenttype/forms"/>
  </ds:schemaRefs>
</ds:datastoreItem>
</file>

<file path=customXml/itemProps3.xml><?xml version="1.0" encoding="utf-8"?>
<ds:datastoreItem xmlns:ds="http://schemas.openxmlformats.org/officeDocument/2006/customXml" ds:itemID="{703DEB21-59A6-4A50-A3E4-F4B7035BDE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e516657-fc87-41f8-9884-a6340f721bdd"/>
    <ds:schemaRef ds:uri="2969904c-26bc-4f1e-978b-0e14d03e6fc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10</vt:i4>
      </vt:variant>
      <vt:variant>
        <vt:lpstr>Benannte Bereiche</vt:lpstr>
      </vt:variant>
      <vt:variant>
        <vt:i4>8</vt:i4>
      </vt:variant>
    </vt:vector>
  </HeadingPairs>
  <TitlesOfParts>
    <vt:vector size="18" baseType="lpstr">
      <vt:lpstr>Hinweise</vt:lpstr>
      <vt:lpstr>1. Abschnitt</vt:lpstr>
      <vt:lpstr>2. Abschnitt</vt:lpstr>
      <vt:lpstr>3. Abschnitt</vt:lpstr>
      <vt:lpstr>4. Abschnitt</vt:lpstr>
      <vt:lpstr>5. Abschnitt</vt:lpstr>
      <vt:lpstr>6. Abschnitt</vt:lpstr>
      <vt:lpstr>Ergebnisdatenblatt</vt:lpstr>
      <vt:lpstr>Uploadblatt</vt:lpstr>
      <vt:lpstr>Hilfsblatt</vt:lpstr>
      <vt:lpstr>'1. Abschnitt'!Druckbereich</vt:lpstr>
      <vt:lpstr>'2. Abschnitt'!Druckbereich</vt:lpstr>
      <vt:lpstr>'3. Abschnitt'!Druckbereich</vt:lpstr>
      <vt:lpstr>'4. Abschnitt'!Druckbereich</vt:lpstr>
      <vt:lpstr>'5. Abschnitt'!Druckbereich</vt:lpstr>
      <vt:lpstr>'6. Abschnitt'!Druckbereich</vt:lpstr>
      <vt:lpstr>Hilfsblatt!Druckbereich</vt:lpstr>
      <vt:lpstr>Hinweise!Druckbereich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Borchard, Eva</dc:creator>
  <cp:keywords/>
  <dc:description/>
  <cp:lastModifiedBy>Ebbert, Markus</cp:lastModifiedBy>
  <cp:revision/>
  <cp:lastPrinted>2026-07-08T15:50:35Z</cp:lastPrinted>
  <dcterms:created xsi:type="dcterms:W3CDTF">2026-05-27T07:39:13Z</dcterms:created>
  <dcterms:modified xsi:type="dcterms:W3CDTF">2026-08-10T11:31:40Z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0x01010090974185E33BDB4DA773E71E9CD1FFAA</vt:lpwstr>
  </property>
</Properties>
</file>